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SABELLA\SCHEDULE USA\"/>
    </mc:Choice>
  </mc:AlternateContent>
  <xr:revisionPtr revIDLastSave="0" documentId="13_ncr:1_{8790471D-C1F6-4BCB-99D6-F2CFBFD5CC82}" xr6:coauthVersionLast="47" xr6:coauthVersionMax="47" xr10:uidLastSave="{00000000-0000-0000-0000-000000000000}"/>
  <bookViews>
    <workbookView xWindow="-120" yWindow="-120" windowWidth="20730" windowHeight="11040" tabRatio="747" activeTab="12" xr2:uid="{00000000-000D-0000-FFFF-FFFF00000000}"/>
  </bookViews>
  <sheets>
    <sheet name="MENU" sheetId="19" r:id="rId1"/>
    <sheet name="PN2 (transit)" sheetId="52" state="hidden" r:id="rId2"/>
    <sheet name="EC4 (THX)" sheetId="53" state="hidden" r:id="rId3"/>
    <sheet name="EC3" sheetId="68" r:id="rId4"/>
    <sheet name="new EC3" sheetId="88" r:id="rId5"/>
    <sheet name="FP2" sheetId="83" r:id="rId6"/>
    <sheet name="new FP2" sheetId="86" r:id="rId7"/>
    <sheet name="PS3" sheetId="76" r:id="rId8"/>
    <sheet name="GS2" sheetId="84" r:id="rId9"/>
    <sheet name="MS2" sheetId="93" r:id="rId10"/>
    <sheet name="(AP1) PS7" sheetId="82" r:id="rId11"/>
    <sheet name="EC2" sheetId="71" r:id="rId12"/>
    <sheet name="new EC2" sheetId="90" r:id="rId13"/>
    <sheet name="SUM" sheetId="55" r:id="rId14"/>
  </sheets>
  <definedNames>
    <definedName name="_xlnm._FilterDatabase" localSheetId="10" hidden="1">'(AP1) PS7'!$A$8:$AE$13</definedName>
    <definedName name="_xlnm._FilterDatabase" localSheetId="8" hidden="1">'GS2'!$A$8:$N$23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1" l="1"/>
  <c r="F28" i="82"/>
  <c r="F20" i="82"/>
  <c r="D31" i="93"/>
  <c r="D16" i="93"/>
  <c r="D25" i="86"/>
  <c r="D18" i="68"/>
  <c r="D19" i="71" l="1"/>
  <c r="D16" i="76" l="1"/>
  <c r="D13" i="76" l="1"/>
  <c r="D11" i="76"/>
  <c r="D12" i="68" l="1"/>
  <c r="D13" i="71"/>
  <c r="F11" i="82"/>
  <c r="F12" i="82" s="1"/>
  <c r="D18" i="84" l="1"/>
  <c r="D19" i="83"/>
  <c r="D14" i="83" l="1"/>
  <c r="N56" i="55" l="1"/>
  <c r="N57" i="55"/>
  <c r="N58" i="55"/>
  <c r="N59" i="55"/>
  <c r="N60" i="55"/>
  <c r="N55" i="55"/>
  <c r="L56" i="55"/>
  <c r="L57" i="55"/>
  <c r="L58" i="55"/>
  <c r="L59" i="55"/>
  <c r="L60" i="55"/>
  <c r="L55" i="55"/>
  <c r="M62" i="55" s="1"/>
  <c r="D14" i="53" l="1"/>
  <c r="D16" i="53" s="1"/>
  <c r="D18" i="53" s="1"/>
  <c r="I13" i="53"/>
  <c r="I15" i="53" s="1"/>
  <c r="D13" i="53"/>
  <c r="D15" i="53" s="1"/>
  <c r="I15" i="52"/>
  <c r="J15" i="52" s="1"/>
  <c r="D14" i="52"/>
  <c r="D16" i="52" s="1"/>
  <c r="D13" i="52"/>
  <c r="D15" i="52" s="1"/>
  <c r="E12" i="52"/>
  <c r="J11" i="52"/>
  <c r="K11" i="52" s="1"/>
  <c r="E11" i="52"/>
  <c r="E13" i="52" l="1"/>
  <c r="I17" i="52"/>
  <c r="I19" i="52" s="1"/>
  <c r="J19" i="52" s="1"/>
  <c r="K19" i="52" s="1"/>
  <c r="E14" i="53"/>
  <c r="J13" i="53"/>
  <c r="K13" i="53" s="1"/>
  <c r="L13" i="53" s="1"/>
  <c r="M13" i="53" s="1"/>
  <c r="D17" i="52"/>
  <c r="E15" i="52"/>
  <c r="D20" i="53"/>
  <c r="E18" i="53"/>
  <c r="D17" i="53"/>
  <c r="E15" i="53"/>
  <c r="K15" i="52"/>
  <c r="L15" i="52"/>
  <c r="L16" i="52"/>
  <c r="D18" i="52"/>
  <c r="E16" i="52"/>
  <c r="I17" i="53"/>
  <c r="J15" i="53"/>
  <c r="K15" i="53" s="1"/>
  <c r="L15" i="53" s="1"/>
  <c r="M15" i="53" s="1"/>
  <c r="J17" i="52"/>
  <c r="K17" i="52" s="1"/>
  <c r="E13" i="53"/>
  <c r="E16" i="53"/>
  <c r="E14" i="52"/>
  <c r="D22" i="53" l="1"/>
  <c r="E20" i="53"/>
  <c r="E18" i="52"/>
  <c r="D20" i="52"/>
  <c r="E20" i="52" s="1"/>
  <c r="I19" i="53"/>
  <c r="J17" i="53"/>
  <c r="K17" i="53" s="1"/>
  <c r="L17" i="53" s="1"/>
  <c r="M17" i="53" s="1"/>
  <c r="M16" i="52"/>
  <c r="M15" i="52"/>
  <c r="D19" i="53"/>
  <c r="E17" i="53"/>
  <c r="E17" i="52"/>
  <c r="D19" i="52"/>
  <c r="E19" i="52" s="1"/>
  <c r="E19" i="53" l="1"/>
  <c r="D21" i="53"/>
  <c r="I21" i="53"/>
  <c r="J19" i="53"/>
  <c r="K19" i="53" s="1"/>
  <c r="L19" i="53" s="1"/>
  <c r="M19" i="53" s="1"/>
  <c r="E22" i="53"/>
  <c r="D24" i="53"/>
  <c r="I23" i="53" l="1"/>
  <c r="J21" i="53"/>
  <c r="K21" i="53" s="1"/>
  <c r="L21" i="53" s="1"/>
  <c r="M21" i="53" s="1"/>
  <c r="D26" i="53"/>
  <c r="E24" i="53"/>
  <c r="D23" i="53"/>
  <c r="E21" i="53"/>
  <c r="D28" i="53" l="1"/>
  <c r="E26" i="53"/>
  <c r="D25" i="53"/>
  <c r="E23" i="53"/>
  <c r="I25" i="53"/>
  <c r="J23" i="53"/>
  <c r="K23" i="53" s="1"/>
  <c r="L23" i="53" s="1"/>
  <c r="M23" i="53" s="1"/>
  <c r="D27" i="53" l="1"/>
  <c r="E25" i="53"/>
  <c r="I27" i="53"/>
  <c r="J25" i="53"/>
  <c r="K25" i="53" s="1"/>
  <c r="L25" i="53" s="1"/>
  <c r="M25" i="53" s="1"/>
  <c r="D30" i="53"/>
  <c r="E28" i="53"/>
  <c r="I29" i="53" l="1"/>
  <c r="J27" i="53"/>
  <c r="K27" i="53" s="1"/>
  <c r="L27" i="53" s="1"/>
  <c r="M27" i="53" s="1"/>
  <c r="D32" i="53"/>
  <c r="E30" i="53"/>
  <c r="D29" i="53"/>
  <c r="E27" i="53"/>
  <c r="D34" i="53" l="1"/>
  <c r="E32" i="53"/>
  <c r="D31" i="53"/>
  <c r="E29" i="53"/>
  <c r="I31" i="53"/>
  <c r="J29" i="53"/>
  <c r="K29" i="53" s="1"/>
  <c r="L29" i="53" s="1"/>
  <c r="M29" i="53" s="1"/>
  <c r="D33" i="53" l="1"/>
  <c r="E31" i="53"/>
  <c r="J31" i="53"/>
  <c r="K31" i="53" s="1"/>
  <c r="L31" i="53" s="1"/>
  <c r="M31" i="53" s="1"/>
  <c r="I33" i="53"/>
  <c r="D36" i="53"/>
  <c r="E34" i="53"/>
  <c r="I35" i="53" l="1"/>
  <c r="J33" i="53"/>
  <c r="K33" i="53" s="1"/>
  <c r="L33" i="53" s="1"/>
  <c r="M33" i="53" s="1"/>
  <c r="D38" i="53"/>
  <c r="E36" i="53"/>
  <c r="D35" i="53"/>
  <c r="E33" i="53"/>
  <c r="D40" i="53" l="1"/>
  <c r="E38" i="53"/>
  <c r="D37" i="53"/>
  <c r="E35" i="53"/>
  <c r="I37" i="53"/>
  <c r="J35" i="53"/>
  <c r="K35" i="53" s="1"/>
  <c r="L35" i="53" s="1"/>
  <c r="M35" i="53" s="1"/>
  <c r="D39" i="53" l="1"/>
  <c r="E37" i="53"/>
  <c r="I39" i="53"/>
  <c r="J37" i="53"/>
  <c r="K37" i="53" s="1"/>
  <c r="L37" i="53" s="1"/>
  <c r="M37" i="53" s="1"/>
  <c r="D42" i="53"/>
  <c r="E42" i="53" s="1"/>
  <c r="E40" i="53"/>
  <c r="I41" i="53" l="1"/>
  <c r="J41" i="53" s="1"/>
  <c r="K41" i="53" s="1"/>
  <c r="L41" i="53" s="1"/>
  <c r="M41" i="53" s="1"/>
  <c r="J39" i="53"/>
  <c r="K39" i="53" s="1"/>
  <c r="L39" i="53" s="1"/>
  <c r="M39" i="53" s="1"/>
  <c r="D41" i="53"/>
  <c r="E41" i="53" s="1"/>
  <c r="E39" i="53"/>
</calcChain>
</file>

<file path=xl/sharedStrings.xml><?xml version="1.0" encoding="utf-8"?>
<sst xmlns="http://schemas.openxmlformats.org/spreadsheetml/2006/main" count="1795" uniqueCount="763">
  <si>
    <t>COM</t>
  </si>
  <si>
    <t>VOY</t>
  </si>
  <si>
    <t>YML</t>
  </si>
  <si>
    <t>ETD</t>
  </si>
  <si>
    <t>SUN</t>
  </si>
  <si>
    <t>KAOHSIUNG</t>
  </si>
  <si>
    <t>MOTHER VESSEL</t>
  </si>
  <si>
    <t>ETA</t>
  </si>
  <si>
    <t>FEEDER VESSEL &amp; VOY</t>
  </si>
  <si>
    <t>CAT LAI</t>
  </si>
  <si>
    <t>LOS ANGELES</t>
  </si>
  <si>
    <t>OAKLAND</t>
  </si>
  <si>
    <t>VANCOUVER</t>
  </si>
  <si>
    <t>For further information and booking, please contact:</t>
  </si>
  <si>
    <t>Cat Lai:</t>
  </si>
  <si>
    <t>Tuesday Vessel:</t>
  </si>
  <si>
    <t>WED</t>
  </si>
  <si>
    <t>CHARLESTON</t>
  </si>
  <si>
    <t>TUE &amp; THU</t>
  </si>
  <si>
    <t>Thursday Vessel:</t>
  </si>
  <si>
    <t>SI Cut-off time:</t>
  </si>
  <si>
    <t>TACOMA</t>
  </si>
  <si>
    <t>FREQUENCY</t>
  </si>
  <si>
    <t>SERVICE</t>
  </si>
  <si>
    <t xml:space="preserve">PORT OF DISCHARGE </t>
  </si>
  <si>
    <t>Operation contact</t>
  </si>
  <si>
    <t>FRI &amp; SUN</t>
  </si>
  <si>
    <t>VSL/VOY</t>
  </si>
  <si>
    <t>MON</t>
  </si>
  <si>
    <t>NEW YORK
ETA</t>
  </si>
  <si>
    <t>NORFOLK
ETA</t>
  </si>
  <si>
    <t>Closing
 time:</t>
  </si>
  <si>
    <t>SAVANNAH
ETA</t>
  </si>
  <si>
    <t>THU</t>
  </si>
  <si>
    <t>COM VOY</t>
  </si>
  <si>
    <t>FRI</t>
  </si>
  <si>
    <t>TUE</t>
  </si>
  <si>
    <t>Ree Tower, 19Fl, No 9 Doan Van Bo St, District 4, HCMC. , Vietnam</t>
  </si>
  <si>
    <t>TEL : 84 – 8 – 3825 4589 (ext 631~633/635)    FAX : 84 – 8 – 3825 4269</t>
  </si>
  <si>
    <t xml:space="preserve"> 10:00 Mon</t>
  </si>
  <si>
    <t xml:space="preserve"> 10:00 Wed</t>
  </si>
  <si>
    <t>Customer Service:</t>
  </si>
  <si>
    <t>TACOMA/ VANCOUVER</t>
  </si>
  <si>
    <t>Notes: The date published is subject to change based on vessel schedule changes with or without pre-notice.</t>
  </si>
  <si>
    <t>CLOSING TIME:</t>
  </si>
  <si>
    <t>THX: (POL: VNCLI)</t>
  </si>
  <si>
    <t xml:space="preserve">PIC1: MR TUAN PHUONG (Tony) 0903 357 162                                                                         </t>
  </si>
  <si>
    <t>VANCOUVER
ETA</t>
  </si>
  <si>
    <t xml:space="preserve"> CONTAINERS EX HOCHIMINH CITY TO USWC </t>
  </si>
  <si>
    <t>NEW YORK</t>
  </si>
  <si>
    <t>NORFOLK</t>
  </si>
  <si>
    <t>SAVANNAH</t>
  </si>
  <si>
    <t>[POD]</t>
  </si>
  <si>
    <t>[Terminal Name]</t>
  </si>
  <si>
    <t>[Operator name]</t>
  </si>
  <si>
    <t>YM UTILITY</t>
  </si>
  <si>
    <t>Notes: The data published is subject to change based on vessel schedule changes with or without pre-notice.</t>
  </si>
  <si>
    <t>CAI MEP- TCIT  (ETD)</t>
  </si>
  <si>
    <t>MOTHER VESSEL
(DIRECT SVC)</t>
  </si>
  <si>
    <t>POL: TAN CANG CAI MEP (TCIT)</t>
  </si>
  <si>
    <t>TCIT</t>
  </si>
  <si>
    <t>DIRECT (TCIT)</t>
  </si>
  <si>
    <t>Document department (group mail: ymlbl@vn.yangming.com)</t>
  </si>
  <si>
    <t>AMALIA C</t>
  </si>
  <si>
    <t>ST EVER</t>
  </si>
  <si>
    <t>ST BLUE</t>
  </si>
  <si>
    <t>007A</t>
  </si>
  <si>
    <t>before 15:00h  MON for both Dry and Reefer</t>
  </si>
  <si>
    <t>ICDs (with barge charge) : before 19:00h  SUN</t>
  </si>
  <si>
    <t>before 12:00h  WED for both Dry and Reefer</t>
  </si>
  <si>
    <t>ICDs (with barge charge): before 16:00h  TUE</t>
  </si>
  <si>
    <t>007B</t>
  </si>
  <si>
    <t>008A</t>
  </si>
  <si>
    <t>ICDs is acceptable to drop off laden ctnr :TANAMEXCO, TRANSIMEX, SOTRANS, DONG NAI, BINH DUONG with trucking/barge charge paid by customer</t>
  </si>
  <si>
    <t>PN2714E</t>
  </si>
  <si>
    <t xml:space="preserve">(EAST COAST LOOP-4 SERVICE) </t>
  </si>
  <si>
    <t>TBN</t>
  </si>
  <si>
    <t>JACKSONVILLE
ETA</t>
  </si>
  <si>
    <t>CHARLESTON
ETA</t>
  </si>
  <si>
    <t>JACKSONVILLE</t>
  </si>
  <si>
    <t>HALIFAX
ETA</t>
  </si>
  <si>
    <t>HALIFAX</t>
  </si>
  <si>
    <t>THX711B</t>
  </si>
  <si>
    <t>THX713A</t>
  </si>
  <si>
    <t>THX712B</t>
  </si>
  <si>
    <t>THX714A</t>
  </si>
  <si>
    <t>THX713B</t>
  </si>
  <si>
    <t>THX715A</t>
  </si>
  <si>
    <t>THX714B</t>
  </si>
  <si>
    <t>THX716A</t>
  </si>
  <si>
    <t>THX715B</t>
  </si>
  <si>
    <t>THX717A</t>
  </si>
  <si>
    <t>008B</t>
  </si>
  <si>
    <t>009B</t>
  </si>
  <si>
    <t>023B</t>
  </si>
  <si>
    <t>024B</t>
  </si>
  <si>
    <t>009A</t>
  </si>
  <si>
    <t>010A</t>
  </si>
  <si>
    <t>024A</t>
  </si>
  <si>
    <r>
      <t>TRANSHIPMENT SCHEDULE</t>
    </r>
    <r>
      <rPr>
        <b/>
        <sz val="15"/>
        <color indexed="8"/>
        <rFont val="Calibri"/>
        <family val="2"/>
      </rPr>
      <t xml:space="preserve"> </t>
    </r>
  </si>
  <si>
    <r>
      <rPr>
        <b/>
        <sz val="15"/>
        <color indexed="10"/>
        <rFont val="Calibri"/>
        <family val="2"/>
      </rPr>
      <t>*** DIRECT SERVICE ***</t>
    </r>
    <r>
      <rPr>
        <sz val="15"/>
        <color indexed="8"/>
        <rFont val="Calibri"/>
        <family val="2"/>
      </rPr>
      <t xml:space="preserve"> </t>
    </r>
  </si>
  <si>
    <t xml:space="preserve"> CONTAINERS EX HOCHIMINH CITY TO USEC </t>
  </si>
  <si>
    <r>
      <rPr>
        <b/>
        <sz val="15"/>
        <color indexed="10"/>
        <rFont val="Calibri"/>
        <family val="2"/>
      </rPr>
      <t>*** TRANSIT SERVICE ***</t>
    </r>
    <r>
      <rPr>
        <sz val="15"/>
        <color indexed="8"/>
        <rFont val="Calibri"/>
        <family val="2"/>
      </rPr>
      <t xml:space="preserve"> </t>
    </r>
  </si>
  <si>
    <t xml:space="preserve">(NORTH WEST COAST LOOP-2 SERVICE) </t>
  </si>
  <si>
    <t>TACOMA
ETA</t>
  </si>
  <si>
    <t>PN2715E</t>
  </si>
  <si>
    <t>PN2716E</t>
  </si>
  <si>
    <t>PN2717E</t>
  </si>
  <si>
    <t>PN2 total t/s time: 20-22/ 22-24 days for USTIW/ CAVAN</t>
  </si>
  <si>
    <t>B/L amend deadline: 16:00 Thu</t>
  </si>
  <si>
    <t>B/L amend deadline:  16:00 Thu</t>
  </si>
  <si>
    <t>055E</t>
  </si>
  <si>
    <t>EC4</t>
  </si>
  <si>
    <t>EC5</t>
  </si>
  <si>
    <t>PS3</t>
  </si>
  <si>
    <t>PN2</t>
  </si>
  <si>
    <t>LOS ANGELES/ OAKLAND</t>
  </si>
  <si>
    <t>EC4 total t/s time: 41/ 44/ 47/ 48 days for USNYC/ USORF/ USSAV/ USJAX</t>
  </si>
  <si>
    <t>CONTI CORTESIA</t>
  </si>
  <si>
    <t>GCT BAYONNE TERMINAL</t>
  </si>
  <si>
    <t xml:space="preserve">NORFOLK INTERNATIONAL TERMINAL(NIT) </t>
  </si>
  <si>
    <t xml:space="preserve">GARDEN CITY TERMINAL </t>
  </si>
  <si>
    <t xml:space="preserve">TRAPAC CONTAINER TERMINAL </t>
  </si>
  <si>
    <t xml:space="preserve">Global Container Terminals Inc.  </t>
  </si>
  <si>
    <t>CP&amp;O</t>
  </si>
  <si>
    <t xml:space="preserve">Ports America </t>
  </si>
  <si>
    <t>TraPac</t>
  </si>
  <si>
    <t>MOL BRAVO</t>
  </si>
  <si>
    <t>HUMEN BRIDGE</t>
  </si>
  <si>
    <t>MOL BENEFACTOR</t>
  </si>
  <si>
    <t>009E</t>
  </si>
  <si>
    <t>MOL BEYOND</t>
  </si>
  <si>
    <t>004E</t>
  </si>
  <si>
    <t>063E</t>
  </si>
  <si>
    <t>MOL BELIEF</t>
  </si>
  <si>
    <t>011E</t>
  </si>
  <si>
    <t>SEASPAN THAMES</t>
  </si>
  <si>
    <t>005E</t>
  </si>
  <si>
    <t>010E</t>
  </si>
  <si>
    <t>012E</t>
  </si>
  <si>
    <t>016B</t>
  </si>
  <si>
    <t>016A</t>
  </si>
  <si>
    <t>PIC2: MR NHUT (Derek) 0939 736 848</t>
  </si>
  <si>
    <t>SEASPAN YANGTZE</t>
  </si>
  <si>
    <t xml:space="preserve"> 004E</t>
  </si>
  <si>
    <t>SEASPAN AMAZON</t>
  </si>
  <si>
    <t>017A</t>
  </si>
  <si>
    <t>EC4741E</t>
  </si>
  <si>
    <t>EC4742E</t>
  </si>
  <si>
    <t>EC4743E</t>
  </si>
  <si>
    <t>EC4744E</t>
  </si>
  <si>
    <t>EC4745E</t>
  </si>
  <si>
    <t>EC4746E</t>
  </si>
  <si>
    <t>EC4747E</t>
  </si>
  <si>
    <t>EC4748E</t>
  </si>
  <si>
    <t>EC4749E</t>
  </si>
  <si>
    <t>EC4750E</t>
  </si>
  <si>
    <t>019E</t>
  </si>
  <si>
    <t>SEASPAN HUDSON</t>
  </si>
  <si>
    <t>013E</t>
  </si>
  <si>
    <t>THX738B</t>
  </si>
  <si>
    <t>THX740A</t>
  </si>
  <si>
    <t>THX739B</t>
  </si>
  <si>
    <t>THX741A</t>
  </si>
  <si>
    <t>THX740B</t>
  </si>
  <si>
    <t>THX742A</t>
  </si>
  <si>
    <t>THX741B</t>
  </si>
  <si>
    <t>THX743A</t>
  </si>
  <si>
    <t>THX742B</t>
  </si>
  <si>
    <t>THX744A</t>
  </si>
  <si>
    <t>THX743B</t>
  </si>
  <si>
    <t>THX745A</t>
  </si>
  <si>
    <t>THX744B</t>
  </si>
  <si>
    <t>THX746A</t>
  </si>
  <si>
    <t>THX745B</t>
  </si>
  <si>
    <t>THX747A</t>
  </si>
  <si>
    <t>THX746B</t>
  </si>
  <si>
    <t>THX748A</t>
  </si>
  <si>
    <t>017B</t>
  </si>
  <si>
    <t>032B</t>
  </si>
  <si>
    <t>018B</t>
  </si>
  <si>
    <t>033B</t>
  </si>
  <si>
    <t>019B</t>
  </si>
  <si>
    <t>034B</t>
  </si>
  <si>
    <t>018A</t>
  </si>
  <si>
    <t>033A</t>
  </si>
  <si>
    <t>019A</t>
  </si>
  <si>
    <t>034A</t>
  </si>
  <si>
    <t>020A</t>
  </si>
  <si>
    <t>035A</t>
  </si>
  <si>
    <t>EC4751E</t>
  </si>
  <si>
    <t>EC4752E</t>
  </si>
  <si>
    <t>020E</t>
  </si>
  <si>
    <t>EC4801E</t>
  </si>
  <si>
    <t>EC4802E</t>
  </si>
  <si>
    <t>EC4803E</t>
  </si>
  <si>
    <t>EC4804E</t>
  </si>
  <si>
    <t>THX749A</t>
  </si>
  <si>
    <t>THX750A</t>
  </si>
  <si>
    <t>THX751A</t>
  </si>
  <si>
    <t>THX752A</t>
  </si>
  <si>
    <t>THX747B</t>
  </si>
  <si>
    <t>THX748B</t>
  </si>
  <si>
    <t>THX749B</t>
  </si>
  <si>
    <t>THX750B</t>
  </si>
  <si>
    <t>021A</t>
  </si>
  <si>
    <t>036A</t>
  </si>
  <si>
    <t>THX801A</t>
  </si>
  <si>
    <t>022A</t>
  </si>
  <si>
    <t>THX802A</t>
  </si>
  <si>
    <t>037A</t>
  </si>
  <si>
    <t>THX803A</t>
  </si>
  <si>
    <t>020B</t>
  </si>
  <si>
    <t>035B</t>
  </si>
  <si>
    <t>021B</t>
  </si>
  <si>
    <t>THX751B</t>
  </si>
  <si>
    <t>036B</t>
  </si>
  <si>
    <t>THX752B</t>
  </si>
  <si>
    <t>THX801B</t>
  </si>
  <si>
    <t>022B</t>
  </si>
  <si>
    <t>SAT</t>
  </si>
  <si>
    <t>LONG BEACH/ OAKLAND</t>
  </si>
  <si>
    <t xml:space="preserve">- Ms. Van Anh (Jessie) Ext.634 </t>
  </si>
  <si>
    <r>
      <rPr>
        <sz val="9"/>
        <color rgb="FFFF0000"/>
        <rFont val="Courier New"/>
        <family val="3"/>
      </rPr>
      <t>VGM</t>
    </r>
    <r>
      <rPr>
        <sz val="9"/>
        <rFont val="Courier New"/>
        <family val="3"/>
      </rPr>
      <t xml:space="preserve"> : Submit via website before closing time</t>
    </r>
  </si>
  <si>
    <t>VNTCT</t>
  </si>
  <si>
    <t>ETB</t>
  </si>
  <si>
    <t xml:space="preserve">CY CUT OFF </t>
  </si>
  <si>
    <t>ICDs/ CAT LAI</t>
  </si>
  <si>
    <t>CAI MEP</t>
  </si>
  <si>
    <t>SI cut off time:</t>
  </si>
  <si>
    <t>SI Revise deadline:</t>
  </si>
  <si>
    <t>code voy/vessel begin</t>
  </si>
  <si>
    <t>- Mr. Lam (Lee) Ext.615 ( 0935 186 314) E-mail: lee.l.nguyen@vn.yangming.com</t>
  </si>
  <si>
    <t>- Mr. Huy (Kenny) Ext.636 ( 090 1111 649 ) E-mail: kenny.hq.nguy@vn.yangming.com</t>
  </si>
  <si>
    <t>LOS ANGELES
(ETA)</t>
  </si>
  <si>
    <t>OAKLAND
(ETA)</t>
  </si>
  <si>
    <t>Sale contact:</t>
  </si>
  <si>
    <t>GARDEN CITY TERMINAL</t>
  </si>
  <si>
    <t>NORFOLK INTERNATIONAL TERMINAL(NIT)</t>
  </si>
  <si>
    <t>TERMINAL SYSTEM INC</t>
  </si>
  <si>
    <t>Global Container Terminal Deltaport</t>
  </si>
  <si>
    <t>HUSKY TERMINAL, T4</t>
  </si>
  <si>
    <t>HUSKY TERMINAL AND STEVEDORING,INC</t>
  </si>
  <si>
    <t>ETD             </t>
  </si>
  <si>
    <t>Discharge port          </t>
  </si>
  <si>
    <t xml:space="preserve">ETD SAT        </t>
  </si>
  <si>
    <t>ETD FRI </t>
  </si>
  <si>
    <r>
      <t xml:space="preserve">Newyork/Savannah/Norfolk/Charleston  </t>
    </r>
    <r>
      <rPr>
        <b/>
        <sz val="12"/>
        <color rgb="FF7030A0"/>
        <rFont val="Times New Roman"/>
        <family val="1"/>
      </rPr>
      <t>(EC4) </t>
    </r>
    <r>
      <rPr>
        <sz val="12"/>
        <color rgb="FF7030A0"/>
        <rFont val="Times New Roman"/>
        <family val="1"/>
      </rPr>
      <t>   </t>
    </r>
  </si>
  <si>
    <r>
      <t xml:space="preserve">Los Angeles/Oakland  </t>
    </r>
    <r>
      <rPr>
        <b/>
        <sz val="12"/>
        <color rgb="FF7030A0"/>
        <rFont val="Times New Roman"/>
        <family val="1"/>
      </rPr>
      <t>(PS3)</t>
    </r>
  </si>
  <si>
    <r>
      <t xml:space="preserve">Tacoma/Vancouver  </t>
    </r>
    <r>
      <rPr>
        <b/>
        <sz val="12"/>
        <color rgb="FF7030A0"/>
        <rFont val="Times New Roman"/>
        <family val="1"/>
      </rPr>
      <t>(PN2) </t>
    </r>
  </si>
  <si>
    <r>
      <t>Halifax/Jacksonville/Newyork/Savannah/Norfolk  </t>
    </r>
    <r>
      <rPr>
        <b/>
        <sz val="12"/>
        <color rgb="FF7030A0"/>
        <rFont val="Times New Roman"/>
        <family val="1"/>
      </rPr>
      <t xml:space="preserve"> (EC5)  </t>
    </r>
    <r>
      <rPr>
        <sz val="12"/>
        <color rgb="FF7030A0"/>
        <rFont val="Times New Roman"/>
        <family val="1"/>
      </rPr>
      <t> </t>
    </r>
  </si>
  <si>
    <t>ETD TUE &amp; T/S KAOHSIUNG      </t>
  </si>
  <si>
    <t>ETD THU &amp; T/S KAOHSIUNG     </t>
  </si>
  <si>
    <r>
      <t>(</t>
    </r>
    <r>
      <rPr>
        <b/>
        <sz val="12"/>
        <color rgb="FF7030A0"/>
        <rFont val="Times New Roman"/>
        <family val="1"/>
      </rPr>
      <t>THX-B</t>
    </r>
    <r>
      <rPr>
        <sz val="12"/>
        <color rgb="FF7030A0"/>
        <rFont val="Times New Roman"/>
        <family val="1"/>
      </rPr>
      <t>) &amp; Los Angeles/Oakland  (PS4)  </t>
    </r>
  </si>
  <si>
    <r>
      <t>(</t>
    </r>
    <r>
      <rPr>
        <b/>
        <sz val="12"/>
        <color rgb="FF7030A0"/>
        <rFont val="Times New Roman"/>
        <family val="1"/>
      </rPr>
      <t>THX-A</t>
    </r>
    <r>
      <rPr>
        <sz val="12"/>
        <color rgb="FF7030A0"/>
        <rFont val="Times New Roman"/>
        <family val="1"/>
      </rPr>
      <t>)  &amp; Los Angeles/Oakland  (PS4)                                                    </t>
    </r>
  </si>
  <si>
    <t xml:space="preserve">15:00 Friday </t>
  </si>
  <si>
    <t>10:00 Wednesday</t>
  </si>
  <si>
    <t xml:space="preserve">10:00 Monday </t>
  </si>
  <si>
    <t xml:space="preserve">- Ms. Diem Huong (Bell) Ext.619 </t>
  </si>
  <si>
    <t xml:space="preserve">- Ms. My Nguyen (Cloudy) Ext.795 </t>
  </si>
  <si>
    <t>018E</t>
  </si>
  <si>
    <t>ONE SWAN</t>
  </si>
  <si>
    <t>-----</t>
  </si>
  <si>
    <t>Before 19:00 Sun</t>
  </si>
  <si>
    <t>PS3 total t/s time: 20/ 26 days for USLAX/USOAK</t>
  </si>
  <si>
    <t>ETD WED</t>
  </si>
  <si>
    <t xml:space="preserve">16:00 Friday </t>
  </si>
  <si>
    <t>028E</t>
  </si>
  <si>
    <t>ONE GRUS</t>
  </si>
  <si>
    <t>YM TOTALITY</t>
  </si>
  <si>
    <t>11:00 Tuesday</t>
  </si>
  <si>
    <r>
      <rPr>
        <b/>
        <sz val="12"/>
        <color rgb="FF7030A0"/>
        <rFont val="Times New Roman"/>
        <family val="1"/>
      </rPr>
      <t>(CTS-N)</t>
    </r>
    <r>
      <rPr>
        <sz val="12"/>
        <color rgb="FF7030A0"/>
        <rFont val="Times New Roman"/>
        <family val="1"/>
      </rPr>
      <t>  &amp; Wilmington (EC2)                                                    </t>
    </r>
  </si>
  <si>
    <t>ETD SUN &amp; T/S SHANGHAI   </t>
  </si>
  <si>
    <t>029E</t>
  </si>
  <si>
    <t>New Voy. Code</t>
  </si>
  <si>
    <t>Vessel Name</t>
  </si>
  <si>
    <t>Comn Voy.</t>
  </si>
  <si>
    <t>USNYC</t>
  </si>
  <si>
    <t>USORF</t>
  </si>
  <si>
    <t>USSAV</t>
  </si>
  <si>
    <t>USCHS</t>
  </si>
  <si>
    <t>PS7</t>
  </si>
  <si>
    <t>Before 19:00 Mon</t>
  </si>
  <si>
    <t>PIC3: MS NHA (Lucy) 038 790 0382</t>
  </si>
  <si>
    <t>TEL : 84 – 8 – 3825 4589 (ext 615/636/632/634/635/619/795)    FAX : 84 – 8 – 3825 4269</t>
  </si>
  <si>
    <t>CAHAL</t>
  </si>
  <si>
    <t>USJAX</t>
  </si>
  <si>
    <t> Before 15:00 Fri</t>
  </si>
  <si>
    <t xml:space="preserve">Revise container/add new BL/new container: before SI cut off time </t>
  </si>
  <si>
    <t>Revise shipper/consignee (follow S/C holder/Affiliate): 1 day before ETD</t>
  </si>
  <si>
    <t xml:space="preserve">Revise other information: before 14:00 on board date </t>
  </si>
  <si>
    <t>PA-WANDO WELCH TERMINAL</t>
  </si>
  <si>
    <t>COOPER T.SMITH</t>
  </si>
  <si>
    <t>CERES TERMINAL INC</t>
  </si>
  <si>
    <t>Global Container Terminals Inc.</t>
  </si>
  <si>
    <t>PSA Halifax</t>
  </si>
  <si>
    <t>TraPac, Inc. (LAX)</t>
  </si>
  <si>
    <t>STEVEDORING SERVICES OF AMERICA</t>
  </si>
  <si>
    <t xml:space="preserve">TRANSHIPMENT SCHEDULE </t>
  </si>
  <si>
    <t>EC2 - NORTH AMERICA EAST COAST LOOP 2 </t>
  </si>
  <si>
    <t xml:space="preserve">CONTAINERS EX HOCHIMINH CITY TO USEC </t>
  </si>
  <si>
    <t>Before 18:00 Wed</t>
  </si>
  <si>
    <t>Before 18:00 Thu</t>
  </si>
  <si>
    <t>         Before 15:00 Tue</t>
  </si>
  <si>
    <t xml:space="preserve">09:00 Thursday </t>
  </si>
  <si>
    <t>15:00 Friday</t>
  </si>
  <si>
    <t>ETD SUN</t>
  </si>
  <si>
    <t xml:space="preserve"> S/I cutoff (before sailing)</t>
  </si>
  <si>
    <t>15:00 Tuesday</t>
  </si>
  <si>
    <t>YM WORTH</t>
  </si>
  <si>
    <r>
      <t xml:space="preserve">Los Angeles/Oakland  </t>
    </r>
    <r>
      <rPr>
        <b/>
        <sz val="12"/>
        <color rgb="FF7030A0"/>
        <rFont val="Times New Roman"/>
        <family val="1"/>
      </rPr>
      <t>(PS7)</t>
    </r>
    <r>
      <rPr>
        <sz val="12"/>
        <color rgb="FF7030A0"/>
        <rFont val="Times New Roman"/>
        <family val="1"/>
      </rPr>
      <t>   </t>
    </r>
  </si>
  <si>
    <t>TEL : 84 – 8 – 3825 4589 (ext 615/632~635/619/795)    FAX : 84 – 8 – 3825 4269</t>
  </si>
  <si>
    <t>ONE OWL</t>
  </si>
  <si>
    <t>VNLHP</t>
  </si>
  <si>
    <t>USTIW</t>
  </si>
  <si>
    <t>CAVAN</t>
  </si>
  <si>
    <t>030E</t>
  </si>
  <si>
    <t>031E</t>
  </si>
  <si>
    <t>Before 22:00 Mon</t>
  </si>
  <si>
    <t>Before 22:00 Sun</t>
  </si>
  <si>
    <t>CONTI CONQUEST</t>
  </si>
  <si>
    <t>023E</t>
  </si>
  <si>
    <t>PS3351B</t>
  </si>
  <si>
    <t>Sotrans/PL3/ Dong Nai/ Binh Duong/ Giang Nam/ Tanamexco (free barge charge)</t>
  </si>
  <si>
    <t>Sotrans/PL3/ Dong Nai/ Binh Duong/ GN Catlai/ Tanamexco (free barge charge)</t>
  </si>
  <si>
    <t>Sotrans/PL3/ Dong Nai/ Binh Duong/ Catlai/ Tanamexco (free barge charge)</t>
  </si>
  <si>
    <t>ONE WREN</t>
  </si>
  <si>
    <t>EC52414E</t>
  </si>
  <si>
    <t>PN22414E</t>
  </si>
  <si>
    <t>PS72414E</t>
  </si>
  <si>
    <t>SI cut off for EC4 service is 15:00 Fri (before sailing)</t>
  </si>
  <si>
    <t>SI cut off for EC5 service is 15:00 THU (before sailing)</t>
  </si>
  <si>
    <t>11:30</t>
  </si>
  <si>
    <t>13:30</t>
  </si>
  <si>
    <t>Before 09:00 Mon</t>
  </si>
  <si>
    <t>Before 09:00 Sun</t>
  </si>
  <si>
    <t>03:30</t>
  </si>
  <si>
    <t>00:30</t>
  </si>
  <si>
    <t>             Before 15:00 Thu</t>
  </si>
  <si>
    <t>ICDs/ CAT LAI GN</t>
  </si>
  <si>
    <t> Before 16:00 Fri</t>
  </si>
  <si>
    <t>EC42416E</t>
  </si>
  <si>
    <t>YM WARMTH</t>
  </si>
  <si>
    <t>043E</t>
  </si>
  <si>
    <t>ETD MON</t>
  </si>
  <si>
    <t>ETD TUE</t>
  </si>
  <si>
    <t>SI cut off for PS3 service is 17:00 TUE</t>
  </si>
  <si>
    <t>         Before 16:00 Tue</t>
  </si>
  <si>
    <t>01:00</t>
  </si>
  <si>
    <t>22:00</t>
  </si>
  <si>
    <t>SI Cut-off time: 16:00 Tue (before sailing)</t>
  </si>
  <si>
    <t>05:00</t>
  </si>
  <si>
    <t>10:00</t>
  </si>
  <si>
    <t xml:space="preserve"> </t>
  </si>
  <si>
    <t>18:00</t>
  </si>
  <si>
    <t>19:00</t>
  </si>
  <si>
    <t>Before 14:00 Wed</t>
  </si>
  <si>
    <t>Before 14:00 Thu</t>
  </si>
  <si>
    <t>Before 01:00 Fri</t>
  </si>
  <si>
    <t>Before 01:00 Sat</t>
  </si>
  <si>
    <t>ONE MONACO</t>
  </si>
  <si>
    <t>044E</t>
  </si>
  <si>
    <t>ONE BLUE JAY</t>
  </si>
  <si>
    <t>022E</t>
  </si>
  <si>
    <t>(vessel unknow) To be notified</t>
  </si>
  <si>
    <t>CT group: YMVN.CT@VN.YANGMING.COM</t>
  </si>
  <si>
    <t>100E</t>
  </si>
  <si>
    <t>NYK VESTA</t>
  </si>
  <si>
    <t>EC3</t>
  </si>
  <si>
    <t xml:space="preserve">SI </t>
  </si>
  <si>
    <t>YM UNICORN</t>
  </si>
  <si>
    <t>12:00</t>
  </si>
  <si>
    <t>09:00</t>
  </si>
  <si>
    <t>MS2</t>
  </si>
  <si>
    <t>FP2</t>
  </si>
  <si>
    <t>SI</t>
  </si>
  <si>
    <t>Revise container number/container type/add new BL/new container: before SI cut off time</t>
  </si>
  <si>
    <t>Revise other information: before ATD</t>
  </si>
  <si>
    <t>Before 01:00 WED</t>
  </si>
  <si>
    <t>Before 01:00 THU</t>
  </si>
  <si>
    <t>Before 08:00 WED</t>
  </si>
  <si>
    <t> Before 15:00 TUE</t>
  </si>
  <si>
    <t>Before 08:00 TUE</t>
  </si>
  <si>
    <t xml:space="preserve">SI 15h Mon ạ </t>
  </si>
  <si>
    <t>             Before 15:00 MON</t>
  </si>
  <si>
    <t xml:space="preserve">- Ms. Minh Nhu (Caroline) Ext.632 </t>
  </si>
  <si>
    <t xml:space="preserve">- Ms. Nhu Ngoc (Isabella) Ext.635 </t>
  </si>
  <si>
    <t>TEL : 84 – 28 – 3825 4589 (ext 632~636)    FAX : 84 – 28 – 3825 4269</t>
  </si>
  <si>
    <t>EC32506E</t>
  </si>
  <si>
    <t>EC3 total t/s time: 36/ 38/ 43/ 46/ 48/ 51 days for CAHAL/ USNYC/ USSAV/ USJAX/ USCHS/ USORF</t>
  </si>
  <si>
    <r>
      <rPr>
        <b/>
        <sz val="9"/>
        <color rgb="FFFF0000"/>
        <rFont val="Courier New"/>
        <family val="3"/>
      </rPr>
      <t>VGM</t>
    </r>
    <r>
      <rPr>
        <sz val="9"/>
        <rFont val="Courier New"/>
        <family val="3"/>
      </rPr>
      <t xml:space="preserve"> : Submit via website before closing time</t>
    </r>
  </si>
  <si>
    <t>South End Container Terminal (PSA HALIFAX)</t>
  </si>
  <si>
    <t>SSA Jacksonville Container Terminal</t>
  </si>
  <si>
    <t>Port Liberty Bayonne</t>
  </si>
  <si>
    <t>HALIFAX / NEWYORK / SAVANNAH /  JACKSONVILLE / CHARLESTON / NORFOLK</t>
  </si>
  <si>
    <t>FP2 - FAR EAST PACIFIC PENDULUM 2 ( B-Bound )</t>
  </si>
  <si>
    <t>EC3 - NORTH AMERICA EAST COAST LOOP 3 ( E-Bound )</t>
  </si>
  <si>
    <t xml:space="preserve">SI Cut-off time: </t>
  </si>
  <si>
    <t>FP2 total t/s time: 22/ 27 days for CAVAN / USTIW</t>
  </si>
  <si>
    <t> Before 15:00 THU</t>
  </si>
  <si>
    <t>MS22452B</t>
  </si>
  <si>
    <t>MS2 - MEDITERRANEAN PACIFIC SOUTH 2 ( B-Bound )</t>
  </si>
  <si>
    <t>PS72507E</t>
  </si>
  <si>
    <t>WAN HAI A11</t>
  </si>
  <si>
    <t>Hai Phong
- VNLHP
(ETB/ ETD)</t>
  </si>
  <si>
    <t>OAKLAND - USOAK
ETA</t>
  </si>
  <si>
    <t>LOS ANGELES-USLAX
ETA</t>
  </si>
  <si>
    <t>PS7 total t/s time: 22 / 28 days for USLAX / USOAK</t>
  </si>
  <si>
    <t xml:space="preserve">CODE VOY </t>
  </si>
  <si>
    <t>Hai Phong
(ETB/ ETD)</t>
  </si>
  <si>
    <t>YM TRAVEL</t>
  </si>
  <si>
    <t>YM TOPMOST</t>
  </si>
  <si>
    <t>FP22452B</t>
  </si>
  <si>
    <t>YM TUTORIAL</t>
  </si>
  <si>
    <t>HMM HOPE</t>
  </si>
  <si>
    <t>ONE EAGLE</t>
  </si>
  <si>
    <t>YM TROPHY</t>
  </si>
  <si>
    <t>YM MILESTONE</t>
  </si>
  <si>
    <t>WAN HAI A05</t>
  </si>
  <si>
    <t>WAN HAI A12</t>
  </si>
  <si>
    <t>LONG BEACH
(ETA)</t>
  </si>
  <si>
    <t>INTERNATIONAL TRANSPORT SERVICES (ITS)</t>
  </si>
  <si>
    <t>LONG BEACH</t>
  </si>
  <si>
    <t>Oakland_OICT(SSA)</t>
  </si>
  <si>
    <t>TraPac, Inc. (OAK)</t>
  </si>
  <si>
    <t>HMM VICTORY</t>
  </si>
  <si>
    <t>EC2</t>
  </si>
  <si>
    <t xml:space="preserve">SAVANNAH / CHARLESTON / WILMINGTON / JACKSONVILLE </t>
  </si>
  <si>
    <t>TRANSIT VIA YANTIAN/SHANGHAI</t>
  </si>
  <si>
    <t>THU / SUN</t>
  </si>
  <si>
    <t>Before 15:00 MON</t>
  </si>
  <si>
    <t>Before 15:00 TUE</t>
  </si>
  <si>
    <t>Before 16:00 TUE</t>
  </si>
  <si>
    <t>Before 11:00 THU</t>
  </si>
  <si>
    <t>Before 15:00 THU</t>
  </si>
  <si>
    <t>THU (FP2)/SUN (MS2)</t>
  </si>
  <si>
    <t>Before 16:00 TUE / 11:00 THU</t>
  </si>
  <si>
    <t>HALIFAX / NEWYORK / SAVANNAH / JACKSONVILLE / CHARLESTON / NORFOLK</t>
  </si>
  <si>
    <t xml:space="preserve">THU (FP2)/SUN (MS2) </t>
  </si>
  <si>
    <t>Before 15:00 MON / 11:00 THU</t>
  </si>
  <si>
    <t>Before 06:00 FRI</t>
  </si>
  <si>
    <t>Before 06:00 SAT</t>
  </si>
  <si>
    <t>ONE APUS</t>
  </si>
  <si>
    <t>ONE MINATO</t>
  </si>
  <si>
    <t>HMM PRIDE</t>
  </si>
  <si>
    <t>HMM DREAM</t>
  </si>
  <si>
    <t>YM WISDOM</t>
  </si>
  <si>
    <t>032E</t>
  </si>
  <si>
    <t>WAN HAI A01</t>
  </si>
  <si>
    <t>102E</t>
  </si>
  <si>
    <t>ONE IBIS</t>
  </si>
  <si>
    <t>ONE HAWK</t>
  </si>
  <si>
    <t>034E</t>
  </si>
  <si>
    <t>024E</t>
  </si>
  <si>
    <t>033E</t>
  </si>
  <si>
    <t>YM WELLBEING</t>
  </si>
  <si>
    <t>YM WONDERLAND</t>
  </si>
  <si>
    <t>YM TRANQUILITY</t>
  </si>
  <si>
    <t>ONE MANCHESTER</t>
  </si>
  <si>
    <t>ONE CYGNUS</t>
  </si>
  <si>
    <t>021E</t>
  </si>
  <si>
    <t>ONE MAGDALENA</t>
  </si>
  <si>
    <t>HMM RAON</t>
  </si>
  <si>
    <t>SEASPAN ADONIS</t>
  </si>
  <si>
    <t>025E</t>
  </si>
  <si>
    <t>ONE SINGAPORE</t>
  </si>
  <si>
    <t>YM MOBILITY</t>
  </si>
  <si>
    <t>ONE FALCON</t>
  </si>
  <si>
    <t>YM UNANIMITY</t>
  </si>
  <si>
    <t>ONE SPRINTER</t>
  </si>
  <si>
    <t>002E</t>
  </si>
  <si>
    <t>HYUNDAI NEPTUNE</t>
  </si>
  <si>
    <t>041E</t>
  </si>
  <si>
    <t>059E</t>
  </si>
  <si>
    <t>HYUNDAI JUPITER</t>
  </si>
  <si>
    <t>VNVUT</t>
  </si>
  <si>
    <t>ONE MUNCHEN</t>
  </si>
  <si>
    <t>ONE MANHATTAN</t>
  </si>
  <si>
    <t>017E</t>
  </si>
  <si>
    <t>YM WELCOME</t>
  </si>
  <si>
    <t>046E</t>
  </si>
  <si>
    <t>FP22547B</t>
  </si>
  <si>
    <t>FP22548B</t>
  </si>
  <si>
    <t>HMM SAPPHIRE</t>
  </si>
  <si>
    <t>HMM HANBADA</t>
  </si>
  <si>
    <t>HMM NURI</t>
  </si>
  <si>
    <t>ONE HUMBER</t>
  </si>
  <si>
    <t>YM WARRANTY</t>
  </si>
  <si>
    <t>HMM GAON</t>
  </si>
  <si>
    <t>E015</t>
  </si>
  <si>
    <t>037E</t>
  </si>
  <si>
    <t>EC32606E</t>
  </si>
  <si>
    <t>045E</t>
  </si>
  <si>
    <t>GS22601B</t>
  </si>
  <si>
    <t>HMM DRIVE</t>
  </si>
  <si>
    <t>057E</t>
  </si>
  <si>
    <t>YM MATURITY</t>
  </si>
  <si>
    <t>FP22601B</t>
  </si>
  <si>
    <t>048E</t>
  </si>
  <si>
    <t>093E</t>
  </si>
  <si>
    <t>035E</t>
  </si>
  <si>
    <t>PS32604B</t>
  </si>
  <si>
    <t>ONE MILLAU</t>
  </si>
  <si>
    <t>E016</t>
  </si>
  <si>
    <t>027E</t>
  </si>
  <si>
    <t>EC32607E</t>
  </si>
  <si>
    <t>EC32608E</t>
  </si>
  <si>
    <t>EC32609E</t>
  </si>
  <si>
    <t>EC32610E</t>
  </si>
  <si>
    <t>EC32611E</t>
  </si>
  <si>
    <t>EC32612E</t>
  </si>
  <si>
    <t>060E</t>
  </si>
  <si>
    <t>SAPPHIRE TOWER</t>
  </si>
  <si>
    <t>PS32605B</t>
  </si>
  <si>
    <t>GS2</t>
  </si>
  <si>
    <t>Before 19:00 THU</t>
  </si>
  <si>
    <t>Before 15:00 FRI</t>
  </si>
  <si>
    <t>         Before 15:00 WED</t>
  </si>
  <si>
    <t>TBN-E</t>
  </si>
  <si>
    <t>EC32613E</t>
  </si>
  <si>
    <t>EC32614E</t>
  </si>
  <si>
    <t>EC32615E</t>
  </si>
  <si>
    <t>EC32616E</t>
  </si>
  <si>
    <t>FP22545AB</t>
  </si>
  <si>
    <t>HYUNDAI MARS</t>
  </si>
  <si>
    <t>052E</t>
  </si>
  <si>
    <t>FP22546AB</t>
  </si>
  <si>
    <t>ONE AMAZON</t>
  </si>
  <si>
    <t>GS22602AB</t>
  </si>
  <si>
    <t>GS22603AB</t>
  </si>
  <si>
    <t>GS22604AB</t>
  </si>
  <si>
    <t>GS22606AB</t>
  </si>
  <si>
    <t>ONE MILANO</t>
  </si>
  <si>
    <t>EC32617E</t>
  </si>
  <si>
    <t>PS32606B</t>
  </si>
  <si>
    <t>088E</t>
  </si>
  <si>
    <t>PS32607B</t>
  </si>
  <si>
    <t>105E</t>
  </si>
  <si>
    <t>PS32608B</t>
  </si>
  <si>
    <t>GS22549AB</t>
  </si>
  <si>
    <t>GS22550AB</t>
  </si>
  <si>
    <t>GS22551AB</t>
  </si>
  <si>
    <t>GS22552AB</t>
  </si>
  <si>
    <t>PS72608E</t>
  </si>
  <si>
    <t>PS72609E</t>
  </si>
  <si>
    <t>PS72610E</t>
  </si>
  <si>
    <t>517E</t>
  </si>
  <si>
    <t>YM THRONE</t>
  </si>
  <si>
    <t> Before 15:00 FRI</t>
  </si>
  <si>
    <t>Before 04:00 MON</t>
  </si>
  <si>
    <t>Before 04:00 SUN</t>
  </si>
  <si>
    <r>
      <rPr>
        <b/>
        <sz val="16"/>
        <color indexed="10"/>
        <rFont val="Calibri"/>
        <family val="2"/>
      </rPr>
      <t>*** DIRECT SERVICE ***</t>
    </r>
    <r>
      <rPr>
        <sz val="16"/>
        <color indexed="8"/>
        <rFont val="Calibri"/>
        <family val="2"/>
      </rPr>
      <t xml:space="preserve"> </t>
    </r>
  </si>
  <si>
    <t>HYUNDAI PLUTO</t>
  </si>
  <si>
    <t>EC22606E</t>
  </si>
  <si>
    <t>EC22607E</t>
  </si>
  <si>
    <t>EC22610E</t>
  </si>
  <si>
    <t>ONE COLUMBA</t>
  </si>
  <si>
    <t>526E</t>
  </si>
  <si>
    <t>EC22611E</t>
  </si>
  <si>
    <t>EC22612E</t>
  </si>
  <si>
    <t>EC22613E</t>
  </si>
  <si>
    <t>EC22614E</t>
  </si>
  <si>
    <t>EC22615E</t>
  </si>
  <si>
    <t>EC22616E</t>
  </si>
  <si>
    <t>EC22617E</t>
  </si>
  <si>
    <t>EC22609E</t>
  </si>
  <si>
    <t>EC2 total t/s time: 38/ 42/ 47/ 51 days for USSAV/ USCHS/ USORF/ CAHAL</t>
  </si>
  <si>
    <t>PS32610B</t>
  </si>
  <si>
    <t>079E</t>
  </si>
  <si>
    <t>PS32612B</t>
  </si>
  <si>
    <t>PS32613B</t>
  </si>
  <si>
    <t>085E</t>
  </si>
  <si>
    <t>Blank sailing</t>
  </si>
  <si>
    <t>blank sailing</t>
  </si>
  <si>
    <t>PS72607E</t>
  </si>
  <si>
    <t>ONE STORK</t>
  </si>
  <si>
    <t>FP22549AB</t>
  </si>
  <si>
    <t>FP22550AB</t>
  </si>
  <si>
    <t>FP22551AB</t>
  </si>
  <si>
    <t>FP22552AB</t>
  </si>
  <si>
    <t>FP22602AB</t>
  </si>
  <si>
    <t>ONE FORWARD</t>
  </si>
  <si>
    <t>007E</t>
  </si>
  <si>
    <t>042E</t>
  </si>
  <si>
    <t>PS72611E</t>
  </si>
  <si>
    <t>PS72612E</t>
  </si>
  <si>
    <t>PS72613E</t>
  </si>
  <si>
    <t>E017</t>
  </si>
  <si>
    <t>PS72614E</t>
  </si>
  <si>
    <t>YM TRILLION</t>
  </si>
  <si>
    <t>ONE MADRID</t>
  </si>
  <si>
    <t>FP22603AB</t>
  </si>
  <si>
    <t>YM TOGETHER</t>
  </si>
  <si>
    <t>FP22604AB</t>
  </si>
  <si>
    <t>FP22605AB</t>
  </si>
  <si>
    <t>FP22606AB</t>
  </si>
  <si>
    <t>082E</t>
  </si>
  <si>
    <t>GS22607AB</t>
  </si>
  <si>
    <t>GS22608AB</t>
  </si>
  <si>
    <t>GS22609AB</t>
  </si>
  <si>
    <t>GS22610AB</t>
  </si>
  <si>
    <t>PS72615E</t>
  </si>
  <si>
    <t>E010</t>
  </si>
  <si>
    <t>PS72616E</t>
  </si>
  <si>
    <t>ONE AQUILA</t>
  </si>
  <si>
    <t>EC22608E</t>
  </si>
  <si>
    <t>WAN HAI A19</t>
  </si>
  <si>
    <t>PS72618E</t>
  </si>
  <si>
    <t>E005</t>
  </si>
  <si>
    <t>PS72617E</t>
  </si>
  <si>
    <t>056E</t>
  </si>
  <si>
    <t>PS32614B</t>
  </si>
  <si>
    <t>PS32615B</t>
  </si>
  <si>
    <t>GS22605B</t>
  </si>
  <si>
    <t>EC22605AE</t>
  </si>
  <si>
    <t>PS32605AB</t>
  </si>
  <si>
    <t>E006</t>
  </si>
  <si>
    <t>ONE CRANE</t>
  </si>
  <si>
    <t>FP22608AB</t>
  </si>
  <si>
    <t>FP22609AB</t>
  </si>
  <si>
    <t>FP22610AB</t>
  </si>
  <si>
    <t>FP22611AB</t>
  </si>
  <si>
    <t>FP22612AB</t>
  </si>
  <si>
    <t>FP22613AB</t>
  </si>
  <si>
    <t>FP22614AB</t>
  </si>
  <si>
    <t>FP22615AB</t>
  </si>
  <si>
    <t>FP22616AB</t>
  </si>
  <si>
    <t>FP22617AB</t>
  </si>
  <si>
    <t>FP22618AB</t>
  </si>
  <si>
    <t>FP22619AB</t>
  </si>
  <si>
    <t>FP22620AB</t>
  </si>
  <si>
    <t>FP22622B</t>
  </si>
  <si>
    <t>FP22623B</t>
  </si>
  <si>
    <t>FP22624B</t>
  </si>
  <si>
    <t>FP22625B</t>
  </si>
  <si>
    <t>ONE COMMITMENT</t>
  </si>
  <si>
    <t>074E</t>
  </si>
  <si>
    <t>ONE ARCADIA</t>
  </si>
  <si>
    <t>077E</t>
  </si>
  <si>
    <t>PS72619E</t>
  </si>
  <si>
    <t>518E</t>
  </si>
  <si>
    <t>PS72620E</t>
  </si>
  <si>
    <t>PS72621E</t>
  </si>
  <si>
    <t>PS72622E</t>
  </si>
  <si>
    <t>016E</t>
  </si>
  <si>
    <t>PS72623E</t>
  </si>
  <si>
    <t>PS72624E</t>
  </si>
  <si>
    <t>PS72626E</t>
  </si>
  <si>
    <t>PS72625E</t>
  </si>
  <si>
    <t>049E</t>
  </si>
  <si>
    <t>ONE STRENGTH</t>
  </si>
  <si>
    <t>PS32609B</t>
  </si>
  <si>
    <t>15:00</t>
  </si>
  <si>
    <t>23:00</t>
  </si>
  <si>
    <t>15:00 TUE</t>
  </si>
  <si>
    <t>15:00 Mon</t>
  </si>
  <si>
    <t>Before 13:00 THU</t>
  </si>
  <si>
    <t>Before 13:00 WED</t>
  </si>
  <si>
    <t>EC32618E</t>
  </si>
  <si>
    <t>038E</t>
  </si>
  <si>
    <t>EC32619E</t>
  </si>
  <si>
    <t>EC32620E</t>
  </si>
  <si>
    <t>EC32621E</t>
  </si>
  <si>
    <t>EC32622E</t>
  </si>
  <si>
    <t>EC32623E</t>
  </si>
  <si>
    <t>EC32624E</t>
  </si>
  <si>
    <t>EC32625E</t>
  </si>
  <si>
    <t>EC32626E</t>
  </si>
  <si>
    <t>EC3 total t/s time: 36/ 41/ 44/ 48days for USNYC/ USJAX/ USSAV/ USCHS</t>
  </si>
  <si>
    <t>             Before 15:00 TUE</t>
  </si>
  <si>
    <t xml:space="preserve">FP2 total t/s time: 25/ 31 days for USTIW / CAVAN </t>
  </si>
  <si>
    <t>Before 21:00 TUE</t>
  </si>
  <si>
    <t>Before 21:00 WED</t>
  </si>
  <si>
    <t>HMM AMETHYST</t>
  </si>
  <si>
    <t>EC22617AE</t>
  </si>
  <si>
    <t>EC22618E</t>
  </si>
  <si>
    <t>EC22619E</t>
  </si>
  <si>
    <t>050E</t>
  </si>
  <si>
    <t>EC22620E</t>
  </si>
  <si>
    <t>EC22621E</t>
  </si>
  <si>
    <t>EC22622E</t>
  </si>
  <si>
    <t>EC22623E</t>
  </si>
  <si>
    <t>527E</t>
  </si>
  <si>
    <t>EC22624E</t>
  </si>
  <si>
    <t>EC22625E</t>
  </si>
  <si>
    <t>EC22626E</t>
  </si>
  <si>
    <t>EC22627E</t>
  </si>
  <si>
    <t>EC22628E</t>
  </si>
  <si>
    <t>EC22629E</t>
  </si>
  <si>
    <t>EC22630E</t>
  </si>
  <si>
    <t>CAI MEP - TCIT  (ETD)</t>
  </si>
  <si>
    <t>EC2 total t/s time: 40/ 47/ 50/ 54 days for USSAV/ USORF/ USNYC/ CAHAL</t>
  </si>
  <si>
    <t> Before 10:00 TUE</t>
  </si>
  <si>
    <t>  Before 10:00 TUE</t>
  </si>
  <si>
    <t>EC32627E</t>
  </si>
  <si>
    <t>EC32628E</t>
  </si>
  <si>
    <t>EC32629E</t>
  </si>
  <si>
    <t>EC32630E</t>
  </si>
  <si>
    <t>EC32631E</t>
  </si>
  <si>
    <t>036E</t>
  </si>
  <si>
    <t>EC32632E</t>
  </si>
  <si>
    <t>CNSHA</t>
  </si>
  <si>
    <t>HMM HANUL</t>
  </si>
  <si>
    <t>MS22608B</t>
  </si>
  <si>
    <t>Add. Call:</t>
  </si>
  <si>
    <t>MS22609B</t>
  </si>
  <si>
    <t>MS22610B</t>
  </si>
  <si>
    <t>008E</t>
  </si>
  <si>
    <t>MS22611B</t>
  </si>
  <si>
    <t>ONE MACKINAC</t>
  </si>
  <si>
    <t>MS22612B</t>
  </si>
  <si>
    <t>ONE FRUITION</t>
  </si>
  <si>
    <t>MS22613B</t>
  </si>
  <si>
    <t>MS22614B</t>
  </si>
  <si>
    <t>ONE FOCUS</t>
  </si>
  <si>
    <t>MS22615B</t>
  </si>
  <si>
    <t>YM WILLPOWER</t>
  </si>
  <si>
    <t>MS22616B</t>
  </si>
  <si>
    <t>ONE FUTURE</t>
  </si>
  <si>
    <t>MS22617B</t>
  </si>
  <si>
    <t>YM WIDTH</t>
  </si>
  <si>
    <t>040E</t>
  </si>
  <si>
    <t>MS22618B</t>
  </si>
  <si>
    <t>ONE FOREVER</t>
  </si>
  <si>
    <t>MS22619B</t>
  </si>
  <si>
    <t>ZEAL LUMOS</t>
  </si>
  <si>
    <t>MS22620B</t>
  </si>
  <si>
    <t>ONE FORTUNE</t>
  </si>
  <si>
    <t>MS22621B</t>
  </si>
  <si>
    <t>ONE FREEDOM</t>
  </si>
  <si>
    <t>014E</t>
  </si>
  <si>
    <t>MS22622B</t>
  </si>
  <si>
    <t>ZEPHYR LUMOS</t>
  </si>
  <si>
    <t>MS22623B</t>
  </si>
  <si>
    <t>MS22624B</t>
  </si>
  <si>
    <t>ONE FANTASTIC</t>
  </si>
  <si>
    <t>MS22625B</t>
  </si>
  <si>
    <t>MS22626B</t>
  </si>
  <si>
    <t>15:00 Fri</t>
  </si>
  <si>
    <t>GS2 total t/s time: 22/ 30 days for USLGB/USOAK</t>
  </si>
  <si>
    <t>GS2 - MEDITERRANEAN PACIFIC SOUTH 2 ( B-Bound )</t>
  </si>
  <si>
    <t>PS7 - PACIFIC SOUTHWEST SERVICE 7 ( E-Bound )</t>
  </si>
  <si>
    <t>PS3 - PACIFIC SOUTHWEST SERVICE 3 ( B-Bound )</t>
  </si>
  <si>
    <t>EC2 - NORTH AMERICA EAST COAST LOOP 2 ( E-Bound )</t>
  </si>
  <si>
    <t>MS2 total t/s time: 22/ 30 days for USLAX/USOAK</t>
  </si>
  <si>
    <t>         Before 15:00 Fri</t>
  </si>
  <si>
    <t>Before 15:00 Sat</t>
  </si>
  <si>
    <t>Before 15:00 Sun</t>
  </si>
  <si>
    <t>Yusen Terminal</t>
  </si>
  <si>
    <t>12:30</t>
  </si>
  <si>
    <t>08:30</t>
  </si>
  <si>
    <t>Before 10:00 WED</t>
  </si>
  <si>
    <t>Before 10:00 THU</t>
  </si>
  <si>
    <t>GEMALINK -   VUNG TAU (ETD)</t>
  </si>
  <si>
    <t>GEMALINK - VUNG TAU</t>
  </si>
  <si>
    <t>CAI MEP - TCIT</t>
  </si>
  <si>
    <t>17:00</t>
  </si>
  <si>
    <t>04:00</t>
  </si>
  <si>
    <t>FP22627B</t>
  </si>
  <si>
    <t>ONE MEISHAN</t>
  </si>
  <si>
    <t>EC22631E</t>
  </si>
  <si>
    <t>051E</t>
  </si>
  <si>
    <t>EC22632E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</si>
</sst>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110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Helv"/>
    </font>
    <font>
      <u/>
      <sz val="12"/>
      <color indexed="12"/>
      <name val="新細明體"/>
      <family val="1"/>
      <charset val="136"/>
    </font>
    <font>
      <sz val="9"/>
      <name val="Courier New"/>
      <family val="3"/>
    </font>
    <font>
      <b/>
      <sz val="9"/>
      <name val="Courier New"/>
      <family val="3"/>
    </font>
    <font>
      <sz val="9"/>
      <color indexed="12"/>
      <name val="Courier New"/>
      <family val="3"/>
    </font>
    <font>
      <sz val="9"/>
      <color indexed="8"/>
      <name val="Courier New"/>
      <family val="3"/>
    </font>
    <font>
      <u/>
      <sz val="9"/>
      <color indexed="12"/>
      <name val="Courier New"/>
      <family val="3"/>
    </font>
    <font>
      <b/>
      <sz val="9"/>
      <color indexed="8"/>
      <name val="Courier New"/>
      <family val="3"/>
    </font>
    <font>
      <sz val="10.5"/>
      <name val="Courier New"/>
      <family val="3"/>
    </font>
    <font>
      <u/>
      <sz val="10.5"/>
      <color indexed="12"/>
      <name val="Courier New"/>
      <family val="3"/>
    </font>
    <font>
      <b/>
      <sz val="10.5"/>
      <name val="Courier New"/>
      <family val="3"/>
    </font>
    <font>
      <i/>
      <u/>
      <sz val="10.5"/>
      <color indexed="12"/>
      <name val="Courier New"/>
      <family val="3"/>
    </font>
    <font>
      <sz val="10.5"/>
      <color indexed="23"/>
      <name val="Courier New"/>
      <family val="3"/>
    </font>
    <font>
      <sz val="10.5"/>
      <color indexed="8"/>
      <name val="Courier New"/>
      <family val="3"/>
    </font>
    <font>
      <b/>
      <sz val="10.5"/>
      <color indexed="8"/>
      <name val="Courier New"/>
      <family val="3"/>
    </font>
    <font>
      <sz val="10.5"/>
      <color indexed="12"/>
      <name val="Courier New"/>
      <family val="3"/>
    </font>
    <font>
      <b/>
      <u/>
      <sz val="10.5"/>
      <color indexed="10"/>
      <name val="Courier New"/>
      <family val="3"/>
    </font>
    <font>
      <b/>
      <sz val="10.5"/>
      <color indexed="17"/>
      <name val="Courier New"/>
      <family val="3"/>
    </font>
    <font>
      <sz val="9"/>
      <color indexed="10"/>
      <name val="Courier New"/>
      <family val="3"/>
    </font>
    <font>
      <b/>
      <sz val="10.5"/>
      <color indexed="12"/>
      <name val="Courier New"/>
      <family val="3"/>
    </font>
    <font>
      <sz val="10.5"/>
      <color indexed="17"/>
      <name val="Courier New"/>
      <family val="3"/>
    </font>
    <font>
      <b/>
      <u/>
      <sz val="10.5"/>
      <color indexed="12"/>
      <name val="Courier New"/>
      <family val="3"/>
    </font>
    <font>
      <u/>
      <sz val="10.5"/>
      <name val="Courier New"/>
      <family val="3"/>
    </font>
    <font>
      <b/>
      <i/>
      <sz val="10.5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10"/>
      <color indexed="12"/>
      <name val="Courier New"/>
      <family val="3"/>
    </font>
    <font>
      <b/>
      <sz val="15"/>
      <color indexed="8"/>
      <name val="Calibri"/>
      <family val="2"/>
    </font>
    <font>
      <b/>
      <sz val="15"/>
      <color indexed="10"/>
      <name val="Calibri"/>
      <family val="2"/>
    </font>
    <font>
      <sz val="15"/>
      <color indexed="8"/>
      <name val="Calibri"/>
      <family val="2"/>
    </font>
    <font>
      <b/>
      <sz val="11"/>
      <name val="Courier New"/>
      <family val="3"/>
    </font>
    <font>
      <sz val="11"/>
      <color theme="1"/>
      <name val="Calibri"/>
      <family val="2"/>
      <scheme val="minor"/>
    </font>
    <font>
      <b/>
      <sz val="10.5"/>
      <color theme="0" tint="-0.34998626667073579"/>
      <name val="Courier New"/>
      <family val="3"/>
    </font>
    <font>
      <b/>
      <sz val="9"/>
      <color rgb="FFFF0000"/>
      <name val="Courier New"/>
      <family val="3"/>
    </font>
    <font>
      <sz val="9"/>
      <color rgb="FFFF0000"/>
      <name val="Courier New"/>
      <family val="3"/>
    </font>
    <font>
      <sz val="9"/>
      <color rgb="FF0070C0"/>
      <name val="Courier New"/>
      <family val="3"/>
    </font>
    <font>
      <b/>
      <sz val="10.5"/>
      <color theme="3" tint="0.39997558519241921"/>
      <name val="Courier New"/>
      <family val="3"/>
    </font>
    <font>
      <b/>
      <u/>
      <sz val="10.5"/>
      <color theme="9" tint="-0.499984740745262"/>
      <name val="Courier New"/>
      <family val="3"/>
    </font>
    <font>
      <b/>
      <sz val="10.5"/>
      <color theme="4" tint="-0.249977111117893"/>
      <name val="Courier New"/>
      <family val="3"/>
    </font>
    <font>
      <b/>
      <sz val="10.5"/>
      <color rgb="FFFF0000"/>
      <name val="Courier New"/>
      <family val="3"/>
    </font>
    <font>
      <b/>
      <sz val="10"/>
      <color theme="4" tint="-0.249977111117893"/>
      <name val="Courier New"/>
      <family val="3"/>
    </font>
    <font>
      <sz val="10"/>
      <color theme="3" tint="0.39997558519241921"/>
      <name val="Courier New"/>
      <family val="3"/>
    </font>
    <font>
      <b/>
      <sz val="10"/>
      <color theme="3" tint="0.39997558519241921"/>
      <name val="Courier New"/>
      <family val="3"/>
    </font>
    <font>
      <sz val="10"/>
      <color theme="4" tint="-0.249977111117893"/>
      <name val="Courier New"/>
      <family val="3"/>
    </font>
    <font>
      <sz val="10"/>
      <color rgb="FFFF0000"/>
      <name val="Arial"/>
      <family val="2"/>
    </font>
    <font>
      <sz val="10.5"/>
      <color theme="0" tint="-0.34998626667073579"/>
      <name val="Courier New"/>
      <family val="3"/>
    </font>
    <font>
      <b/>
      <sz val="10.5"/>
      <color rgb="FF0000FF"/>
      <name val="Courier New"/>
      <family val="3"/>
    </font>
    <font>
      <sz val="10.5"/>
      <color rgb="FF000099"/>
      <name val="Courier New"/>
      <family val="3"/>
    </font>
    <font>
      <b/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FF"/>
      <name val="Courier New"/>
      <family val="3"/>
    </font>
    <font>
      <b/>
      <sz val="10"/>
      <color rgb="FF0000FF"/>
      <name val="Courier New"/>
      <family val="3"/>
    </font>
    <font>
      <b/>
      <sz val="11"/>
      <color theme="3" tint="0.39997558519241921"/>
      <name val="Courier New"/>
      <family val="3"/>
    </font>
    <font>
      <b/>
      <sz val="11"/>
      <color rgb="FFFF0000"/>
      <name val="Courier New"/>
      <family val="3"/>
    </font>
    <font>
      <sz val="10.5"/>
      <color theme="1"/>
      <name val="Courier New"/>
      <family val="3"/>
    </font>
    <font>
      <sz val="10.5"/>
      <color rgb="FFFF0000"/>
      <name val="Courier New"/>
      <family val="3"/>
    </font>
    <font>
      <sz val="10"/>
      <color theme="1"/>
      <name val="Courier New"/>
      <family val="3"/>
    </font>
    <font>
      <b/>
      <sz val="10"/>
      <name val="Arial"/>
      <family val="2"/>
    </font>
    <font>
      <b/>
      <sz val="9"/>
      <color rgb="FF0000FF"/>
      <name val="Courier New"/>
      <family val="3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FFFFFF"/>
      <name val="Arial"/>
      <family val="2"/>
    </font>
    <font>
      <sz val="9"/>
      <color rgb="FFE1E1E1"/>
      <name val="Arial"/>
      <family val="2"/>
    </font>
    <font>
      <sz val="9"/>
      <color rgb="FFCCCCCC"/>
      <name val="Arial"/>
      <family val="2"/>
    </font>
    <font>
      <b/>
      <u/>
      <sz val="11"/>
      <color rgb="FF00B050"/>
      <name val="Courier New"/>
      <family val="3"/>
    </font>
    <font>
      <b/>
      <sz val="12"/>
      <color rgb="FF7030A0"/>
      <name val="Times New Roman"/>
      <family val="1"/>
    </font>
    <font>
      <sz val="12"/>
      <color rgb="FF7030A0"/>
      <name val="Times New Roman"/>
      <family val="1"/>
    </font>
    <font>
      <sz val="9"/>
      <color rgb="FF000000"/>
      <name val="Arial"/>
      <family val="2"/>
    </font>
    <font>
      <sz val="10.5"/>
      <color theme="0"/>
      <name val="Courier New"/>
      <family val="3"/>
    </font>
    <font>
      <sz val="9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E1E1E1"/>
      <name val="Arial"/>
      <family val="2"/>
    </font>
    <font>
      <u/>
      <sz val="9"/>
      <color indexed="12"/>
      <name val="Arial"/>
      <family val="2"/>
    </font>
    <font>
      <sz val="11"/>
      <name val="Aptos"/>
      <family val="2"/>
    </font>
    <font>
      <b/>
      <sz val="11"/>
      <color rgb="FFFF000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538DD5"/>
      <name val="Times New Roman"/>
      <family val="1"/>
    </font>
    <font>
      <sz val="10"/>
      <color rgb="FF7030A0"/>
      <name val="Times New Roman"/>
      <family val="1"/>
    </font>
    <font>
      <b/>
      <sz val="10"/>
      <color rgb="FF7030A0"/>
      <name val="Times New Roman"/>
      <family val="1"/>
    </font>
    <font>
      <sz val="8"/>
      <color rgb="FF7030A0"/>
      <name val="Times New Roman"/>
      <family val="1"/>
    </font>
    <font>
      <sz val="11"/>
      <name val="Calibri"/>
      <family val="2"/>
    </font>
    <font>
      <sz val="10"/>
      <color rgb="FF535353"/>
      <name val="Arial"/>
      <family val="2"/>
    </font>
    <font>
      <b/>
      <sz val="16"/>
      <color theme="1"/>
      <name val="Courier New"/>
      <family val="3"/>
    </font>
    <font>
      <b/>
      <sz val="16"/>
      <color rgb="FFFF0000"/>
      <name val="Courier New"/>
      <family val="3"/>
    </font>
    <font>
      <sz val="16"/>
      <name val="Arial"/>
      <family val="2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indexed="10"/>
      <name val="Calibri"/>
      <family val="2"/>
    </font>
    <font>
      <sz val="16"/>
      <color indexed="8"/>
      <name val="Calibri"/>
      <family val="2"/>
    </font>
    <font>
      <sz val="10"/>
      <color rgb="FF535353"/>
      <name val="Microsoft JhengHei"/>
      <family val="2"/>
    </font>
    <font>
      <sz val="10"/>
      <color rgb="FFFF0000"/>
      <name val="Microsoft JhengHei"/>
      <family val="2"/>
    </font>
    <font>
      <sz val="10"/>
      <name val="Arial"/>
    </font>
    <font>
      <sz val="10"/>
      <color rgb="FFFB001C"/>
      <name val="Arial"/>
      <family val="2"/>
    </font>
    <font>
      <sz val="10"/>
      <name val="Calibri"/>
      <family val="2"/>
    </font>
    <font>
      <u/>
      <sz val="10"/>
      <color indexed="12"/>
      <name val="Araial"/>
    </font>
    <font>
      <sz val="10"/>
      <color rgb="FF535353"/>
      <name val="Araial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577B3"/>
        <bgColor indexed="64"/>
      </patternFill>
    </fill>
    <fill>
      <patternFill patternType="solid">
        <fgColor rgb="FF756BB0"/>
        <bgColor indexed="64"/>
      </patternFill>
    </fill>
    <fill>
      <patternFill patternType="solid">
        <fgColor rgb="FF625394"/>
        <bgColor indexed="64"/>
      </patternFill>
    </fill>
    <fill>
      <patternFill patternType="solid">
        <fgColor rgb="FF3C307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9ECFE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EFE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BDBDBD"/>
      </right>
      <top style="thin">
        <color rgb="FF000000"/>
      </top>
      <bottom style="thin">
        <color rgb="FF000000"/>
      </bottom>
      <diagonal/>
    </border>
    <border>
      <left style="medium">
        <color rgb="FFBDBDB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/>
      <diagonal/>
    </border>
    <border>
      <left/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 style="thin">
        <color rgb="FF000000"/>
      </left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BDBDBD"/>
      </top>
      <bottom/>
      <diagonal/>
    </border>
    <border>
      <left/>
      <right/>
      <top style="medium">
        <color rgb="FFBDBDBD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rgb="FFBDBDBD"/>
      </left>
      <right/>
      <top style="thin">
        <color rgb="FF000000"/>
      </top>
      <bottom style="medium">
        <color rgb="FFBDBDBD"/>
      </bottom>
      <diagonal/>
    </border>
    <border>
      <left style="thin">
        <color rgb="FF000000"/>
      </left>
      <right style="medium">
        <color rgb="FFBDBDBD"/>
      </right>
      <top style="thin">
        <color rgb="FF000000"/>
      </top>
      <bottom/>
      <diagonal/>
    </border>
    <border>
      <left style="medium">
        <color rgb="FFBDBDBD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BDBDBD"/>
      </right>
      <top style="thin">
        <color rgb="FF000000"/>
      </top>
      <bottom style="medium">
        <color rgb="FFBDBDBD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medium">
        <color rgb="FFBDBDBD"/>
      </right>
      <top style="thin">
        <color indexed="64"/>
      </top>
      <bottom style="medium">
        <color rgb="FFBDBDBD"/>
      </bottom>
      <diagonal/>
    </border>
    <border>
      <left style="medium">
        <color rgb="FFBDBDBD"/>
      </left>
      <right style="medium">
        <color rgb="FFBDBDBD"/>
      </right>
      <top style="thin">
        <color indexed="64"/>
      </top>
      <bottom style="medium">
        <color rgb="FFBDBDBD"/>
      </bottom>
      <diagonal/>
    </border>
    <border>
      <left/>
      <right style="medium">
        <color rgb="FFBDBDBD"/>
      </right>
      <top style="thin">
        <color indexed="64"/>
      </top>
      <bottom style="medium">
        <color rgb="FFBDBDBD"/>
      </bottom>
      <diagonal/>
    </border>
    <border>
      <left style="medium">
        <color rgb="FFBDBDBD"/>
      </left>
      <right/>
      <top style="thin">
        <color indexed="64"/>
      </top>
      <bottom style="medium">
        <color rgb="FFBDBD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4" fillId="0" borderId="0"/>
    <xf numFmtId="0" fontId="3" fillId="0" borderId="0"/>
    <xf numFmtId="0" fontId="67" fillId="0" borderId="0"/>
    <xf numFmtId="43" fontId="105" fillId="0" borderId="0" applyFont="0" applyFill="0" applyBorder="0" applyAlignment="0" applyProtection="0"/>
  </cellStyleXfs>
  <cellXfs count="411">
    <xf numFmtId="0" fontId="0" fillId="0" borderId="0" xfId="0"/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4" fillId="0" borderId="0" xfId="1" applyFont="1" applyBorder="1" applyAlignment="1" applyProtection="1"/>
    <xf numFmtId="0" fontId="14" fillId="0" borderId="0" xfId="2" applyFont="1" applyFill="1" applyBorder="1" applyAlignment="1" applyProtection="1"/>
    <xf numFmtId="0" fontId="11" fillId="2" borderId="0" xfId="4" applyFont="1" applyFill="1" applyAlignment="1" applyProtection="1">
      <alignment horizontal="left"/>
      <protection hidden="1"/>
    </xf>
    <xf numFmtId="164" fontId="11" fillId="2" borderId="0" xfId="0" applyNumberFormat="1" applyFont="1" applyFill="1" applyAlignment="1">
      <alignment horizontal="center" vertical="center"/>
    </xf>
    <xf numFmtId="0" fontId="11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12" fillId="2" borderId="0" xfId="1" applyFont="1" applyFill="1" applyBorder="1" applyAlignment="1" applyProtection="1"/>
    <xf numFmtId="0" fontId="17" fillId="2" borderId="0" xfId="4" applyFont="1" applyFill="1" applyAlignment="1" applyProtection="1">
      <alignment horizontal="left"/>
      <protection hidden="1"/>
    </xf>
    <xf numFmtId="0" fontId="18" fillId="2" borderId="0" xfId="4" applyFont="1" applyFill="1" applyAlignment="1" applyProtection="1">
      <alignment horizontal="left"/>
      <protection hidden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0" fontId="10" fillId="2" borderId="0" xfId="4" applyFont="1" applyFill="1" applyAlignment="1" applyProtection="1">
      <alignment horizontal="left"/>
      <protection hidden="1"/>
    </xf>
    <xf numFmtId="0" fontId="9" fillId="2" borderId="0" xfId="1" applyFont="1" applyFill="1" applyBorder="1" applyAlignment="1" applyProtection="1"/>
    <xf numFmtId="0" fontId="7" fillId="2" borderId="0" xfId="4" applyFont="1" applyFill="1" applyAlignment="1" applyProtection="1">
      <alignment horizontal="left"/>
      <protection hidden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9" fillId="2" borderId="0" xfId="0" applyFont="1" applyFill="1"/>
    <xf numFmtId="0" fontId="20" fillId="2" borderId="0" xfId="4" applyFont="1" applyFill="1" applyAlignment="1" applyProtection="1">
      <alignment wrapText="1"/>
      <protection hidden="1"/>
    </xf>
    <xf numFmtId="164" fontId="11" fillId="2" borderId="0" xfId="4" applyNumberFormat="1" applyFont="1" applyFill="1" applyAlignment="1" applyProtection="1">
      <alignment horizontal="center"/>
      <protection hidden="1"/>
    </xf>
    <xf numFmtId="0" fontId="36" fillId="0" borderId="0" xfId="0" applyFont="1"/>
    <xf numFmtId="0" fontId="37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2" borderId="0" xfId="4" applyFont="1" applyFill="1" applyAlignment="1" applyProtection="1">
      <alignment horizontal="left"/>
      <protection hidden="1"/>
    </xf>
    <xf numFmtId="0" fontId="9" fillId="2" borderId="0" xfId="2" applyFont="1" applyFill="1" applyBorder="1" applyAlignment="1" applyProtection="1"/>
    <xf numFmtId="164" fontId="5" fillId="0" borderId="0" xfId="0" applyNumberFormat="1" applyFont="1"/>
    <xf numFmtId="0" fontId="22" fillId="0" borderId="0" xfId="0" applyFont="1"/>
    <xf numFmtId="0" fontId="11" fillId="0" borderId="0" xfId="4" applyFont="1" applyAlignment="1" applyProtection="1">
      <alignment horizontal="left"/>
      <protection hidden="1"/>
    </xf>
    <xf numFmtId="0" fontId="11" fillId="0" borderId="0" xfId="4" applyFont="1"/>
    <xf numFmtId="0" fontId="13" fillId="0" borderId="0" xfId="4" applyFont="1" applyAlignment="1" applyProtection="1">
      <alignment wrapText="1"/>
      <protection hidden="1"/>
    </xf>
    <xf numFmtId="0" fontId="13" fillId="0" borderId="0" xfId="4" applyFont="1" applyProtection="1">
      <protection hidden="1"/>
    </xf>
    <xf numFmtId="0" fontId="11" fillId="0" borderId="0" xfId="4" applyFont="1" applyProtection="1">
      <protection hidden="1"/>
    </xf>
    <xf numFmtId="0" fontId="22" fillId="0" borderId="0" xfId="4" applyFont="1" applyAlignment="1" applyProtection="1">
      <alignment horizontal="left"/>
      <protection hidden="1"/>
    </xf>
    <xf numFmtId="0" fontId="18" fillId="0" borderId="0" xfId="4" applyFont="1" applyAlignment="1" applyProtection="1">
      <alignment horizontal="left"/>
      <protection hidden="1"/>
    </xf>
    <xf numFmtId="0" fontId="24" fillId="0" borderId="0" xfId="2" applyFont="1" applyFill="1" applyBorder="1" applyAlignment="1" applyProtection="1">
      <alignment horizontal="left"/>
      <protection hidden="1"/>
    </xf>
    <xf numFmtId="0" fontId="13" fillId="2" borderId="0" xfId="0" quotePrefix="1" applyFont="1" applyFill="1"/>
    <xf numFmtId="0" fontId="39" fillId="2" borderId="0" xfId="1" applyFont="1" applyFill="1" applyBorder="1" applyAlignment="1" applyProtection="1"/>
    <xf numFmtId="0" fontId="39" fillId="2" borderId="24" xfId="1" applyFont="1" applyFill="1" applyBorder="1" applyAlignment="1" applyProtection="1"/>
    <xf numFmtId="0" fontId="40" fillId="0" borderId="0" xfId="1" applyFont="1" applyBorder="1" applyAlignment="1" applyProtection="1"/>
    <xf numFmtId="0" fontId="13" fillId="0" borderId="0" xfId="4" applyFont="1" applyAlignment="1" applyProtection="1">
      <alignment horizontal="left"/>
      <protection hidden="1"/>
    </xf>
    <xf numFmtId="0" fontId="13" fillId="0" borderId="0" xfId="4" applyFont="1"/>
    <xf numFmtId="0" fontId="13" fillId="0" borderId="0" xfId="0" applyFont="1"/>
    <xf numFmtId="0" fontId="23" fillId="0" borderId="0" xfId="4" applyFont="1" applyAlignment="1" applyProtection="1">
      <alignment wrapText="1"/>
      <protection hidden="1"/>
    </xf>
    <xf numFmtId="0" fontId="16" fillId="0" borderId="0" xfId="4" applyFont="1" applyAlignment="1" applyProtection="1">
      <alignment horizontal="left"/>
      <protection hidden="1"/>
    </xf>
    <xf numFmtId="0" fontId="12" fillId="0" borderId="0" xfId="1" applyFont="1" applyBorder="1" applyAlignment="1" applyProtection="1"/>
    <xf numFmtId="0" fontId="11" fillId="2" borderId="0" xfId="0" quotePrefix="1" applyFont="1" applyFill="1"/>
    <xf numFmtId="0" fontId="25" fillId="0" borderId="0" xfId="1" applyFont="1" applyBorder="1" applyAlignment="1" applyProtection="1"/>
    <xf numFmtId="0" fontId="25" fillId="0" borderId="0" xfId="4" applyFont="1" applyProtection="1">
      <protection hidden="1"/>
    </xf>
    <xf numFmtId="0" fontId="25" fillId="0" borderId="0" xfId="2" applyFont="1" applyFill="1" applyBorder="1" applyAlignment="1" applyProtection="1"/>
    <xf numFmtId="0" fontId="18" fillId="0" borderId="0" xfId="0" applyFont="1"/>
    <xf numFmtId="0" fontId="11" fillId="2" borderId="0" xfId="0" quotePrefix="1" applyFont="1" applyFill="1" applyAlignment="1">
      <alignment horizontal="left"/>
    </xf>
    <xf numFmtId="0" fontId="23" fillId="0" borderId="0" xfId="4" applyFont="1" applyProtection="1">
      <protection hidden="1"/>
    </xf>
    <xf numFmtId="0" fontId="12" fillId="0" borderId="0" xfId="2" applyFont="1" applyFill="1" applyBorder="1" applyAlignment="1" applyProtection="1">
      <alignment horizontal="left"/>
      <protection hidden="1"/>
    </xf>
    <xf numFmtId="0" fontId="23" fillId="0" borderId="0" xfId="4" applyFont="1" applyAlignment="1" applyProtection="1">
      <alignment vertical="center"/>
      <protection hidden="1"/>
    </xf>
    <xf numFmtId="0" fontId="12" fillId="0" borderId="0" xfId="1" applyFont="1" applyFill="1" applyBorder="1" applyAlignment="1" applyProtection="1">
      <alignment horizontal="left"/>
      <protection hidden="1"/>
    </xf>
    <xf numFmtId="0" fontId="41" fillId="0" borderId="0" xfId="1" applyFont="1" applyAlignment="1" applyProtection="1"/>
    <xf numFmtId="0" fontId="20" fillId="0" borderId="0" xfId="4" applyFont="1" applyAlignment="1" applyProtection="1">
      <alignment vertical="center"/>
      <protection hidden="1"/>
    </xf>
    <xf numFmtId="0" fontId="17" fillId="0" borderId="0" xfId="4" applyFont="1" applyAlignment="1" applyProtection="1">
      <alignment horizontal="left"/>
      <protection hidden="1"/>
    </xf>
    <xf numFmtId="0" fontId="19" fillId="0" borderId="0" xfId="4" applyFont="1" applyProtection="1">
      <protection hidden="1"/>
    </xf>
    <xf numFmtId="0" fontId="24" fillId="0" borderId="0" xfId="1" applyFont="1" applyFill="1" applyBorder="1" applyAlignment="1" applyProtection="1">
      <alignment horizontal="left"/>
      <protection hidden="1"/>
    </xf>
    <xf numFmtId="0" fontId="22" fillId="0" borderId="0" xfId="4" applyFont="1"/>
    <xf numFmtId="0" fontId="26" fillId="0" borderId="0" xfId="4" applyFont="1"/>
    <xf numFmtId="0" fontId="20" fillId="0" borderId="0" xfId="4" applyFont="1" applyAlignment="1" applyProtection="1">
      <alignment vertical="center" wrapText="1"/>
      <protection hidden="1"/>
    </xf>
    <xf numFmtId="164" fontId="11" fillId="0" borderId="0" xfId="4" applyNumberFormat="1" applyFont="1" applyAlignment="1" applyProtection="1">
      <alignment horizontal="left"/>
      <protection hidden="1"/>
    </xf>
    <xf numFmtId="164" fontId="11" fillId="0" borderId="25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164" fontId="45" fillId="2" borderId="0" xfId="0" applyNumberFormat="1" applyFont="1" applyFill="1" applyAlignment="1">
      <alignment horizontal="center" vertical="center"/>
    </xf>
    <xf numFmtId="164" fontId="44" fillId="2" borderId="0" xfId="0" applyNumberFormat="1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164" fontId="48" fillId="0" borderId="0" xfId="0" applyNumberFormat="1" applyFont="1" applyAlignment="1">
      <alignment horizontal="center" vertical="center"/>
    </xf>
    <xf numFmtId="0" fontId="49" fillId="2" borderId="0" xfId="0" applyFont="1" applyFill="1"/>
    <xf numFmtId="0" fontId="50" fillId="0" borderId="0" xfId="0" applyFont="1" applyAlignment="1">
      <alignment horizontal="center" vertical="center"/>
    </xf>
    <xf numFmtId="0" fontId="13" fillId="4" borderId="32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42" fillId="4" borderId="2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64" fontId="42" fillId="4" borderId="3" xfId="0" applyNumberFormat="1" applyFont="1" applyFill="1" applyBorder="1" applyAlignment="1">
      <alignment horizontal="center" vertical="center"/>
    </xf>
    <xf numFmtId="164" fontId="42" fillId="4" borderId="6" xfId="0" applyNumberFormat="1" applyFont="1" applyFill="1" applyBorder="1" applyAlignment="1">
      <alignment horizontal="center" vertical="center"/>
    </xf>
    <xf numFmtId="164" fontId="11" fillId="5" borderId="31" xfId="0" applyNumberFormat="1" applyFont="1" applyFill="1" applyBorder="1" applyAlignment="1">
      <alignment horizontal="center" vertical="center" wrapText="1"/>
    </xf>
    <xf numFmtId="164" fontId="11" fillId="5" borderId="30" xfId="0" applyNumberFormat="1" applyFont="1" applyFill="1" applyBorder="1" applyAlignment="1">
      <alignment horizontal="center" vertical="center" wrapText="1"/>
    </xf>
    <xf numFmtId="164" fontId="11" fillId="5" borderId="10" xfId="0" applyNumberFormat="1" applyFont="1" applyFill="1" applyBorder="1" applyAlignment="1">
      <alignment horizontal="center" vertic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164" fontId="57" fillId="0" borderId="0" xfId="0" applyNumberFormat="1" applyFont="1" applyAlignment="1">
      <alignment horizontal="left" wrapText="1"/>
    </xf>
    <xf numFmtId="0" fontId="42" fillId="2" borderId="0" xfId="1" applyFont="1" applyFill="1" applyBorder="1" applyAlignment="1" applyProtection="1"/>
    <xf numFmtId="0" fontId="58" fillId="2" borderId="0" xfId="1" applyFont="1" applyFill="1" applyBorder="1" applyAlignment="1" applyProtection="1"/>
    <xf numFmtId="0" fontId="33" fillId="3" borderId="1" xfId="4" applyFont="1" applyFill="1" applyBorder="1" applyAlignment="1">
      <alignment horizontal="center"/>
    </xf>
    <xf numFmtId="0" fontId="33" fillId="3" borderId="1" xfId="4" applyFont="1" applyFill="1" applyBorder="1" applyAlignment="1" applyProtection="1">
      <alignment horizontal="center"/>
      <protection hidden="1"/>
    </xf>
    <xf numFmtId="0" fontId="59" fillId="2" borderId="1" xfId="1" applyFont="1" applyFill="1" applyBorder="1" applyAlignment="1" applyProtection="1"/>
    <xf numFmtId="0" fontId="60" fillId="2" borderId="1" xfId="1" applyFont="1" applyFill="1" applyBorder="1" applyAlignment="1" applyProtection="1"/>
    <xf numFmtId="0" fontId="59" fillId="2" borderId="1" xfId="1" applyFont="1" applyFill="1" applyBorder="1" applyAlignment="1" applyProtection="1">
      <alignment wrapText="1"/>
    </xf>
    <xf numFmtId="164" fontId="11" fillId="5" borderId="3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0" fillId="6" borderId="0" xfId="0" applyFill="1" applyAlignment="1">
      <alignment horizontal="center" vertical="center"/>
    </xf>
    <xf numFmtId="0" fontId="46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center" vertical="center"/>
    </xf>
    <xf numFmtId="164" fontId="44" fillId="7" borderId="0" xfId="0" applyNumberFormat="1" applyFont="1" applyFill="1" applyAlignment="1">
      <alignment horizontal="center" vertical="center"/>
    </xf>
    <xf numFmtId="164" fontId="27" fillId="7" borderId="0" xfId="0" applyNumberFormat="1" applyFont="1" applyFill="1" applyAlignment="1">
      <alignment horizontal="center" vertical="center"/>
    </xf>
    <xf numFmtId="164" fontId="36" fillId="0" borderId="0" xfId="0" applyNumberFormat="1" applyFont="1"/>
    <xf numFmtId="0" fontId="64" fillId="0" borderId="0" xfId="0" applyFont="1" applyAlignment="1">
      <alignment horizontal="center" vertical="center"/>
    </xf>
    <xf numFmtId="164" fontId="6" fillId="0" borderId="0" xfId="0" applyNumberFormat="1" applyFont="1"/>
    <xf numFmtId="164" fontId="65" fillId="0" borderId="0" xfId="0" applyNumberFormat="1" applyFont="1" applyAlignment="1">
      <alignment horizontal="left" wrapText="1"/>
    </xf>
    <xf numFmtId="0" fontId="6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16" fontId="61" fillId="0" borderId="0" xfId="0" applyNumberFormat="1" applyFont="1" applyAlignment="1">
      <alignment horizontal="center" vertical="center"/>
    </xf>
    <xf numFmtId="0" fontId="0" fillId="0" borderId="1" xfId="0" applyBorder="1"/>
    <xf numFmtId="0" fontId="69" fillId="10" borderId="1" xfId="0" applyFont="1" applyFill="1" applyBorder="1" applyAlignment="1">
      <alignment horizontal="center" vertical="center" wrapText="1"/>
    </xf>
    <xf numFmtId="0" fontId="67" fillId="0" borderId="1" xfId="0" applyFont="1" applyBorder="1"/>
    <xf numFmtId="0" fontId="0" fillId="7" borderId="0" xfId="0" applyFill="1"/>
    <xf numFmtId="0" fontId="67" fillId="7" borderId="1" xfId="0" applyFont="1" applyFill="1" applyBorder="1"/>
    <xf numFmtId="0" fontId="63" fillId="7" borderId="0" xfId="0" applyFont="1" applyFill="1" applyAlignment="1">
      <alignment horizontal="left" vertical="center"/>
    </xf>
    <xf numFmtId="0" fontId="63" fillId="7" borderId="0" xfId="0" applyFont="1" applyFill="1" applyAlignment="1">
      <alignment horizontal="center" vertical="center"/>
    </xf>
    <xf numFmtId="164" fontId="63" fillId="7" borderId="0" xfId="0" applyNumberFormat="1" applyFont="1" applyFill="1" applyAlignment="1">
      <alignment horizontal="center" vertical="center"/>
    </xf>
    <xf numFmtId="0" fontId="66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71" fillId="2" borderId="1" xfId="1" applyFont="1" applyFill="1" applyBorder="1" applyAlignment="1" applyProtection="1"/>
    <xf numFmtId="0" fontId="0" fillId="0" borderId="23" xfId="0" applyBorder="1" applyAlignment="1">
      <alignment horizontal="left"/>
    </xf>
    <xf numFmtId="0" fontId="72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horizontal="left" vertical="center"/>
    </xf>
    <xf numFmtId="20" fontId="70" fillId="12" borderId="36" xfId="0" applyNumberFormat="1" applyFont="1" applyFill="1" applyBorder="1" applyAlignment="1">
      <alignment horizontal="center" vertical="center" wrapText="1"/>
    </xf>
    <xf numFmtId="20" fontId="70" fillId="12" borderId="37" xfId="0" applyNumberFormat="1" applyFont="1" applyFill="1" applyBorder="1" applyAlignment="1">
      <alignment horizontal="center" vertical="center" wrapText="1"/>
    </xf>
    <xf numFmtId="0" fontId="69" fillId="10" borderId="36" xfId="0" applyFont="1" applyFill="1" applyBorder="1" applyAlignment="1">
      <alignment horizontal="center" vertical="center" wrapText="1"/>
    </xf>
    <xf numFmtId="0" fontId="69" fillId="10" borderId="37" xfId="0" applyFont="1" applyFill="1" applyBorder="1" applyAlignment="1">
      <alignment horizontal="center" vertical="center" wrapText="1"/>
    </xf>
    <xf numFmtId="0" fontId="70" fillId="11" borderId="36" xfId="0" applyFont="1" applyFill="1" applyBorder="1" applyAlignment="1">
      <alignment horizontal="center" vertical="center" wrapText="1"/>
    </xf>
    <xf numFmtId="0" fontId="70" fillId="11" borderId="37" xfId="0" applyFont="1" applyFill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16" fontId="75" fillId="0" borderId="0" xfId="0" applyNumberFormat="1" applyFont="1" applyAlignment="1">
      <alignment horizontal="center" vertical="center"/>
    </xf>
    <xf numFmtId="164" fontId="35" fillId="5" borderId="41" xfId="0" applyNumberFormat="1" applyFont="1" applyFill="1" applyBorder="1" applyAlignment="1">
      <alignment horizontal="center" vertical="center" wrapText="1"/>
    </xf>
    <xf numFmtId="164" fontId="11" fillId="5" borderId="42" xfId="0" applyNumberFormat="1" applyFont="1" applyFill="1" applyBorder="1" applyAlignment="1">
      <alignment horizontal="center" vertical="center" wrapText="1"/>
    </xf>
    <xf numFmtId="164" fontId="11" fillId="5" borderId="41" xfId="0" applyNumberFormat="1" applyFont="1" applyFill="1" applyBorder="1" applyAlignment="1">
      <alignment horizontal="center" vertical="center" wrapText="1"/>
    </xf>
    <xf numFmtId="0" fontId="47" fillId="7" borderId="1" xfId="0" applyFont="1" applyFill="1" applyBorder="1"/>
    <xf numFmtId="16" fontId="0" fillId="0" borderId="0" xfId="0" applyNumberFormat="1" applyAlignment="1">
      <alignment horizontal="center" vertical="center"/>
    </xf>
    <xf numFmtId="16" fontId="74" fillId="13" borderId="1" xfId="0" applyNumberFormat="1" applyFont="1" applyFill="1" applyBorder="1" applyAlignment="1">
      <alignment horizontal="center" vertical="center" wrapText="1"/>
    </xf>
    <xf numFmtId="0" fontId="2" fillId="13" borderId="1" xfId="1" applyFill="1" applyBorder="1" applyAlignment="1" applyProtection="1">
      <alignment vertical="center" wrapText="1"/>
    </xf>
    <xf numFmtId="0" fontId="74" fillId="13" borderId="1" xfId="0" applyFont="1" applyFill="1" applyBorder="1" applyAlignment="1">
      <alignment vertical="center" wrapText="1"/>
    </xf>
    <xf numFmtId="164" fontId="6" fillId="0" borderId="0" xfId="0" applyNumberFormat="1" applyFont="1" applyAlignment="1">
      <alignment vertical="center"/>
    </xf>
    <xf numFmtId="0" fontId="47" fillId="0" borderId="1" xfId="0" applyFont="1" applyBorder="1"/>
    <xf numFmtId="16" fontId="74" fillId="14" borderId="0" xfId="0" applyNumberFormat="1" applyFont="1" applyFill="1" applyAlignment="1">
      <alignment horizontal="center" vertical="center" wrapText="1"/>
    </xf>
    <xf numFmtId="0" fontId="2" fillId="14" borderId="0" xfId="1" applyFill="1" applyBorder="1" applyAlignment="1" applyProtection="1">
      <alignment vertical="center" wrapText="1"/>
    </xf>
    <xf numFmtId="0" fontId="74" fillId="14" borderId="0" xfId="0" applyFont="1" applyFill="1" applyAlignment="1">
      <alignment vertical="center" wrapText="1"/>
    </xf>
    <xf numFmtId="0" fontId="2" fillId="13" borderId="0" xfId="1" applyFill="1" applyBorder="1" applyAlignment="1" applyProtection="1">
      <alignment vertical="center" wrapText="1"/>
    </xf>
    <xf numFmtId="0" fontId="74" fillId="13" borderId="0" xfId="0" applyFont="1" applyFill="1" applyAlignment="1">
      <alignment vertical="center" wrapText="1"/>
    </xf>
    <xf numFmtId="0" fontId="68" fillId="9" borderId="43" xfId="0" applyFont="1" applyFill="1" applyBorder="1" applyAlignment="1">
      <alignment horizontal="left" vertical="center" wrapText="1"/>
    </xf>
    <xf numFmtId="0" fontId="68" fillId="9" borderId="46" xfId="0" applyFont="1" applyFill="1" applyBorder="1" applyAlignment="1">
      <alignment horizontal="left" vertical="center" wrapText="1"/>
    </xf>
    <xf numFmtId="0" fontId="42" fillId="4" borderId="47" xfId="0" applyFont="1" applyFill="1" applyBorder="1" applyAlignment="1">
      <alignment horizontal="center" vertical="center" wrapText="1"/>
    </xf>
    <xf numFmtId="164" fontId="42" fillId="4" borderId="4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5" fillId="2" borderId="1" xfId="0" applyFont="1" applyFill="1" applyBorder="1"/>
    <xf numFmtId="0" fontId="74" fillId="15" borderId="1" xfId="0" applyFont="1" applyFill="1" applyBorder="1" applyAlignment="1">
      <alignment horizontal="left" vertical="center" wrapText="1"/>
    </xf>
    <xf numFmtId="0" fontId="69" fillId="10" borderId="44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/>
    <xf numFmtId="2" fontId="66" fillId="0" borderId="0" xfId="0" applyNumberFormat="1" applyFont="1" applyAlignment="1">
      <alignment horizontal="center" vertical="center"/>
    </xf>
    <xf numFmtId="0" fontId="68" fillId="9" borderId="45" xfId="0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left"/>
    </xf>
    <xf numFmtId="0" fontId="42" fillId="4" borderId="55" xfId="0" applyFont="1" applyFill="1" applyBorder="1" applyAlignment="1">
      <alignment horizontal="center" vertical="center" wrapText="1"/>
    </xf>
    <xf numFmtId="164" fontId="42" fillId="4" borderId="55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16" fontId="47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left" vertical="center"/>
    </xf>
    <xf numFmtId="0" fontId="47" fillId="7" borderId="32" xfId="0" applyFont="1" applyFill="1" applyBorder="1"/>
    <xf numFmtId="0" fontId="47" fillId="7" borderId="35" xfId="0" applyFont="1" applyFill="1" applyBorder="1"/>
    <xf numFmtId="0" fontId="67" fillId="0" borderId="30" xfId="0" applyFont="1" applyBorder="1" applyAlignment="1">
      <alignment vertical="center"/>
    </xf>
    <xf numFmtId="0" fontId="0" fillId="0" borderId="23" xfId="0" applyBorder="1"/>
    <xf numFmtId="0" fontId="0" fillId="0" borderId="29" xfId="0" applyBorder="1"/>
    <xf numFmtId="20" fontId="70" fillId="12" borderId="58" xfId="0" applyNumberFormat="1" applyFont="1" applyFill="1" applyBorder="1" applyAlignment="1">
      <alignment horizontal="center" vertical="center" wrapText="1"/>
    </xf>
    <xf numFmtId="20" fontId="70" fillId="12" borderId="57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30" xfId="0" applyBorder="1"/>
    <xf numFmtId="16" fontId="82" fillId="13" borderId="1" xfId="0" applyNumberFormat="1" applyFont="1" applyFill="1" applyBorder="1" applyAlignment="1">
      <alignment horizontal="center" vertical="center" wrapText="1"/>
    </xf>
    <xf numFmtId="0" fontId="83" fillId="9" borderId="56" xfId="0" applyFont="1" applyFill="1" applyBorder="1" applyAlignment="1">
      <alignment horizontal="center" vertical="center" wrapText="1"/>
    </xf>
    <xf numFmtId="0" fontId="82" fillId="14" borderId="0" xfId="0" applyFont="1" applyFill="1" applyAlignment="1">
      <alignment vertical="center" wrapText="1"/>
    </xf>
    <xf numFmtId="16" fontId="82" fillId="14" borderId="0" xfId="0" applyNumberFormat="1" applyFont="1" applyFill="1" applyAlignment="1">
      <alignment horizontal="center" vertical="center" wrapText="1"/>
    </xf>
    <xf numFmtId="0" fontId="84" fillId="10" borderId="4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85" fillId="13" borderId="1" xfId="1" applyFont="1" applyFill="1" applyBorder="1" applyAlignment="1" applyProtection="1">
      <alignment vertical="center" wrapText="1"/>
    </xf>
    <xf numFmtId="0" fontId="86" fillId="0" borderId="0" xfId="0" applyFont="1" applyAlignment="1">
      <alignment vertical="center" wrapText="1"/>
    </xf>
    <xf numFmtId="0" fontId="64" fillId="0" borderId="1" xfId="0" applyFont="1" applyBorder="1" applyAlignment="1">
      <alignment vertical="center"/>
    </xf>
    <xf numFmtId="0" fontId="90" fillId="17" borderId="6" xfId="0" applyFont="1" applyFill="1" applyBorder="1" applyAlignment="1">
      <alignment vertical="center"/>
    </xf>
    <xf numFmtId="0" fontId="87" fillId="17" borderId="28" xfId="0" applyFont="1" applyFill="1" applyBorder="1" applyAlignment="1">
      <alignment vertical="center"/>
    </xf>
    <xf numFmtId="0" fontId="89" fillId="16" borderId="21" xfId="0" applyFont="1" applyFill="1" applyBorder="1" applyAlignment="1">
      <alignment horizontal="center" vertical="center"/>
    </xf>
    <xf numFmtId="0" fontId="90" fillId="17" borderId="28" xfId="0" applyFont="1" applyFill="1" applyBorder="1" applyAlignment="1">
      <alignment vertical="center"/>
    </xf>
    <xf numFmtId="0" fontId="2" fillId="17" borderId="28" xfId="1" applyFill="1" applyBorder="1" applyAlignment="1" applyProtection="1">
      <alignment vertical="center"/>
    </xf>
    <xf numFmtId="0" fontId="88" fillId="0" borderId="28" xfId="0" applyFont="1" applyBorder="1" applyAlignment="1">
      <alignment horizontal="center" vertical="center"/>
    </xf>
    <xf numFmtId="0" fontId="90" fillId="17" borderId="28" xfId="0" applyFont="1" applyFill="1" applyBorder="1" applyAlignment="1">
      <alignment vertical="center" wrapText="1"/>
    </xf>
    <xf numFmtId="0" fontId="91" fillId="0" borderId="1" xfId="0" applyFont="1" applyBorder="1" applyAlignment="1">
      <alignment horizontal="left" vertical="center"/>
    </xf>
    <xf numFmtId="0" fontId="92" fillId="0" borderId="1" xfId="0" applyFont="1" applyBorder="1" applyAlignment="1">
      <alignment horizontal="center" vertical="center"/>
    </xf>
    <xf numFmtId="0" fontId="72" fillId="0" borderId="14" xfId="0" applyFont="1" applyBorder="1" applyAlignment="1">
      <alignment horizontal="center" vertical="center"/>
    </xf>
    <xf numFmtId="0" fontId="72" fillId="0" borderId="38" xfId="0" applyFont="1" applyBorder="1" applyAlignment="1">
      <alignment vertical="center"/>
    </xf>
    <xf numFmtId="0" fontId="72" fillId="0" borderId="14" xfId="0" applyFont="1" applyBorder="1" applyAlignment="1">
      <alignment vertical="center"/>
    </xf>
    <xf numFmtId="0" fontId="93" fillId="0" borderId="1" xfId="0" applyFont="1" applyBorder="1" applyAlignment="1">
      <alignment horizontal="left" vertical="center"/>
    </xf>
    <xf numFmtId="0" fontId="68" fillId="9" borderId="64" xfId="0" applyFont="1" applyFill="1" applyBorder="1" applyAlignment="1">
      <alignment horizontal="left" vertical="center" wrapText="1"/>
    </xf>
    <xf numFmtId="0" fontId="68" fillId="9" borderId="65" xfId="0" applyFont="1" applyFill="1" applyBorder="1" applyAlignment="1">
      <alignment horizontal="left" vertical="center" wrapText="1"/>
    </xf>
    <xf numFmtId="0" fontId="68" fillId="9" borderId="66" xfId="0" applyFont="1" applyFill="1" applyBorder="1" applyAlignment="1">
      <alignment horizontal="center" vertical="center" wrapText="1"/>
    </xf>
    <xf numFmtId="0" fontId="68" fillId="9" borderId="67" xfId="0" applyFont="1" applyFill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20" fontId="27" fillId="0" borderId="71" xfId="0" applyNumberFormat="1" applyFont="1" applyBorder="1" applyAlignment="1">
      <alignment horizontal="center" vertical="center"/>
    </xf>
    <xf numFmtId="20" fontId="27" fillId="0" borderId="72" xfId="0" applyNumberFormat="1" applyFont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 wrapText="1"/>
    </xf>
    <xf numFmtId="0" fontId="42" fillId="4" borderId="63" xfId="0" applyFont="1" applyFill="1" applyBorder="1" applyAlignment="1">
      <alignment horizontal="center" vertical="center" wrapText="1"/>
    </xf>
    <xf numFmtId="164" fontId="42" fillId="4" borderId="63" xfId="0" applyNumberFormat="1" applyFont="1" applyFill="1" applyBorder="1" applyAlignment="1">
      <alignment horizontal="center" vertical="center" wrapText="1"/>
    </xf>
    <xf numFmtId="2" fontId="47" fillId="0" borderId="0" xfId="0" applyNumberFormat="1" applyFont="1" applyAlignment="1">
      <alignment horizontal="center" vertical="center"/>
    </xf>
    <xf numFmtId="0" fontId="2" fillId="18" borderId="1" xfId="1" applyFill="1" applyBorder="1" applyAlignment="1" applyProtection="1">
      <alignment horizontal="center" vertical="center" wrapText="1"/>
    </xf>
    <xf numFmtId="0" fontId="95" fillId="18" borderId="1" xfId="0" applyFont="1" applyFill="1" applyBorder="1" applyAlignment="1">
      <alignment horizontal="center" vertical="center" wrapText="1"/>
    </xf>
    <xf numFmtId="16" fontId="95" fillId="18" borderId="1" xfId="0" applyNumberFormat="1" applyFont="1" applyFill="1" applyBorder="1" applyAlignment="1">
      <alignment horizontal="center" vertical="center" wrapText="1"/>
    </xf>
    <xf numFmtId="0" fontId="77" fillId="18" borderId="1" xfId="1" applyFont="1" applyFill="1" applyBorder="1" applyAlignment="1" applyProtection="1">
      <alignment horizontal="center" vertical="center" wrapText="1"/>
    </xf>
    <xf numFmtId="0" fontId="47" fillId="18" borderId="1" xfId="0" applyFont="1" applyFill="1" applyBorder="1" applyAlignment="1">
      <alignment horizontal="center" vertical="center" wrapText="1"/>
    </xf>
    <xf numFmtId="16" fontId="47" fillId="18" borderId="1" xfId="0" applyNumberFormat="1" applyFont="1" applyFill="1" applyBorder="1" applyAlignment="1">
      <alignment horizontal="center" vertical="center" wrapText="1"/>
    </xf>
    <xf numFmtId="0" fontId="47" fillId="7" borderId="0" xfId="0" applyFont="1" applyFill="1"/>
    <xf numFmtId="0" fontId="68" fillId="9" borderId="0" xfId="0" applyFont="1" applyFill="1" applyAlignment="1">
      <alignment horizontal="center" vertical="center" wrapText="1"/>
    </xf>
    <xf numFmtId="0" fontId="69" fillId="10" borderId="0" xfId="0" applyFont="1" applyFill="1" applyAlignment="1">
      <alignment horizontal="center" vertical="center" wrapText="1"/>
    </xf>
    <xf numFmtId="0" fontId="70" fillId="11" borderId="0" xfId="0" applyFont="1" applyFill="1" applyAlignment="1">
      <alignment horizontal="center" vertical="center" wrapText="1"/>
    </xf>
    <xf numFmtId="20" fontId="70" fillId="12" borderId="0" xfId="0" applyNumberFormat="1" applyFont="1" applyFill="1" applyAlignment="1">
      <alignment horizontal="center" vertical="center" wrapText="1"/>
    </xf>
    <xf numFmtId="0" fontId="67" fillId="0" borderId="0" xfId="0" applyFont="1"/>
    <xf numFmtId="0" fontId="72" fillId="0" borderId="73" xfId="0" applyFont="1" applyBorder="1" applyAlignment="1">
      <alignment vertical="center"/>
    </xf>
    <xf numFmtId="0" fontId="73" fillId="0" borderId="23" xfId="0" applyFont="1" applyBorder="1" applyAlignment="1">
      <alignment horizontal="left" vertical="center"/>
    </xf>
    <xf numFmtId="0" fontId="98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47" fillId="0" borderId="0" xfId="0" applyFont="1"/>
    <xf numFmtId="0" fontId="77" fillId="0" borderId="1" xfId="1" applyFont="1" applyFill="1" applyBorder="1" applyAlignment="1" applyProtection="1">
      <alignment horizontal="center" vertical="center" wrapText="1"/>
    </xf>
    <xf numFmtId="0" fontId="103" fillId="18" borderId="1" xfId="0" applyFont="1" applyFill="1" applyBorder="1" applyAlignment="1">
      <alignment horizontal="center" vertical="center" wrapText="1"/>
    </xf>
    <xf numFmtId="16" fontId="103" fillId="18" borderId="1" xfId="0" applyNumberFormat="1" applyFont="1" applyFill="1" applyBorder="1" applyAlignment="1">
      <alignment horizontal="center" vertical="center" wrapText="1"/>
    </xf>
    <xf numFmtId="16" fontId="104" fillId="18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16" fontId="47" fillId="0" borderId="1" xfId="0" applyNumberFormat="1" applyFont="1" applyBorder="1" applyAlignment="1">
      <alignment horizontal="center" vertical="center" wrapText="1"/>
    </xf>
    <xf numFmtId="0" fontId="77" fillId="18" borderId="29" xfId="1" applyFont="1" applyFill="1" applyBorder="1" applyAlignment="1" applyProtection="1">
      <alignment horizontal="center" vertical="center" wrapText="1"/>
    </xf>
    <xf numFmtId="16" fontId="104" fillId="18" borderId="29" xfId="0" applyNumberFormat="1" applyFont="1" applyFill="1" applyBorder="1" applyAlignment="1">
      <alignment horizontal="center" vertical="center" wrapText="1"/>
    </xf>
    <xf numFmtId="0" fontId="47" fillId="18" borderId="29" xfId="0" applyFont="1" applyFill="1" applyBorder="1" applyAlignment="1">
      <alignment horizontal="center" vertical="center" wrapText="1"/>
    </xf>
    <xf numFmtId="0" fontId="67" fillId="18" borderId="1" xfId="0" applyFont="1" applyFill="1" applyBorder="1" applyAlignment="1">
      <alignment horizontal="center" vertical="center" wrapText="1"/>
    </xf>
    <xf numFmtId="16" fontId="67" fillId="18" borderId="1" xfId="0" applyNumberFormat="1" applyFont="1" applyFill="1" applyBorder="1" applyAlignment="1">
      <alignment horizontal="center" vertical="center" wrapText="1"/>
    </xf>
    <xf numFmtId="0" fontId="77" fillId="0" borderId="30" xfId="1" applyFont="1" applyFill="1" applyBorder="1" applyAlignment="1" applyProtection="1">
      <alignment horizontal="center" vertical="center" wrapText="1"/>
    </xf>
    <xf numFmtId="16" fontId="47" fillId="0" borderId="30" xfId="0" applyNumberFormat="1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97" fillId="0" borderId="0" xfId="0" applyFont="1" applyAlignment="1">
      <alignment horizontal="center"/>
    </xf>
    <xf numFmtId="20" fontId="80" fillId="0" borderId="0" xfId="0" applyNumberFormat="1" applyFont="1" applyAlignment="1">
      <alignment horizontal="left" vertical="center"/>
    </xf>
    <xf numFmtId="0" fontId="97" fillId="0" borderId="0" xfId="0" applyFont="1"/>
    <xf numFmtId="0" fontId="106" fillId="18" borderId="1" xfId="0" applyFont="1" applyFill="1" applyBorder="1" applyAlignment="1">
      <alignment horizontal="center" vertical="center" wrapText="1"/>
    </xf>
    <xf numFmtId="165" fontId="47" fillId="0" borderId="0" xfId="6" applyNumberFormat="1" applyFont="1" applyAlignment="1">
      <alignment horizontal="center" vertical="center"/>
    </xf>
    <xf numFmtId="0" fontId="76" fillId="9" borderId="45" xfId="0" applyFont="1" applyFill="1" applyBorder="1" applyAlignment="1">
      <alignment horizontal="center" vertical="center" wrapText="1"/>
    </xf>
    <xf numFmtId="0" fontId="33" fillId="3" borderId="2" xfId="4" applyFont="1" applyFill="1" applyBorder="1" applyAlignment="1" applyProtection="1">
      <alignment horizontal="center"/>
      <protection hidden="1"/>
    </xf>
    <xf numFmtId="0" fontId="33" fillId="3" borderId="23" xfId="4" applyFont="1" applyFill="1" applyBorder="1" applyAlignment="1" applyProtection="1">
      <alignment horizontal="center"/>
      <protection hidden="1"/>
    </xf>
    <xf numFmtId="0" fontId="13" fillId="0" borderId="0" xfId="4" applyFont="1" applyAlignment="1" applyProtection="1">
      <alignment horizontal="center"/>
      <protection hidden="1"/>
    </xf>
    <xf numFmtId="0" fontId="13" fillId="0" borderId="0" xfId="4" applyFont="1" applyAlignment="1" applyProtection="1">
      <alignment horizontal="center" wrapText="1"/>
      <protection hidden="1"/>
    </xf>
    <xf numFmtId="0" fontId="13" fillId="0" borderId="0" xfId="4" applyFont="1" applyProtection="1">
      <protection hidden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9" fillId="10" borderId="50" xfId="0" applyFont="1" applyFill="1" applyBorder="1" applyAlignment="1">
      <alignment vertical="center" wrapText="1"/>
    </xf>
    <xf numFmtId="0" fontId="69" fillId="10" borderId="51" xfId="0" applyFont="1" applyFill="1" applyBorder="1" applyAlignment="1">
      <alignment vertical="center" wrapText="1"/>
    </xf>
    <xf numFmtId="164" fontId="6" fillId="0" borderId="0" xfId="0" applyNumberFormat="1" applyFont="1" applyAlignment="1">
      <alignment wrapText="1"/>
    </xf>
    <xf numFmtId="0" fontId="67" fillId="0" borderId="29" xfId="0" applyFont="1" applyBorder="1" applyAlignment="1">
      <alignment horizontal="left" vertical="center"/>
    </xf>
    <xf numFmtId="0" fontId="67" fillId="0" borderId="41" xfId="0" applyFont="1" applyBorder="1" applyAlignment="1">
      <alignment horizontal="left" vertical="center"/>
    </xf>
    <xf numFmtId="0" fontId="67" fillId="0" borderId="30" xfId="0" applyFont="1" applyBorder="1" applyAlignment="1">
      <alignment horizontal="left" vertical="center"/>
    </xf>
    <xf numFmtId="0" fontId="79" fillId="0" borderId="4" xfId="0" applyFont="1" applyBorder="1" applyAlignment="1">
      <alignment vertical="center"/>
    </xf>
    <xf numFmtId="0" fontId="79" fillId="0" borderId="27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9" fillId="0" borderId="48" xfId="0" applyFont="1" applyBorder="1" applyAlignment="1">
      <alignment vertical="center"/>
    </xf>
    <xf numFmtId="0" fontId="79" fillId="0" borderId="7" xfId="0" applyFont="1" applyBorder="1" applyAlignment="1">
      <alignment vertical="center"/>
    </xf>
    <xf numFmtId="0" fontId="79" fillId="0" borderId="28" xfId="0" applyFont="1" applyBorder="1" applyAlignment="1">
      <alignment vertical="center"/>
    </xf>
    <xf numFmtId="164" fontId="5" fillId="0" borderId="0" xfId="0" applyNumberFormat="1" applyFont="1" applyAlignment="1">
      <alignment wrapText="1"/>
    </xf>
    <xf numFmtId="164" fontId="42" fillId="8" borderId="60" xfId="0" applyNumberFormat="1" applyFont="1" applyFill="1" applyBorder="1" applyAlignment="1">
      <alignment horizontal="center" vertical="center" wrapText="1"/>
    </xf>
    <xf numFmtId="164" fontId="42" fillId="8" borderId="61" xfId="0" applyNumberFormat="1" applyFont="1" applyFill="1" applyBorder="1" applyAlignment="1">
      <alignment horizontal="center" vertical="center" wrapText="1"/>
    </xf>
    <xf numFmtId="0" fontId="83" fillId="9" borderId="56" xfId="0" applyFont="1" applyFill="1" applyBorder="1" applyAlignment="1">
      <alignment horizontal="center" vertical="center" wrapText="1"/>
    </xf>
    <xf numFmtId="0" fontId="83" fillId="9" borderId="59" xfId="0" applyFont="1" applyFill="1" applyBorder="1" applyAlignment="1">
      <alignment horizontal="center" vertical="center" wrapText="1"/>
    </xf>
    <xf numFmtId="164" fontId="42" fillId="8" borderId="47" xfId="0" applyNumberFormat="1" applyFont="1" applyFill="1" applyBorder="1" applyAlignment="1">
      <alignment horizontal="center" vertical="center" wrapText="1"/>
    </xf>
    <xf numFmtId="0" fontId="79" fillId="0" borderId="54" xfId="0" applyFont="1" applyBorder="1" applyAlignment="1">
      <alignment vertical="center"/>
    </xf>
    <xf numFmtId="0" fontId="79" fillId="0" borderId="53" xfId="0" applyFont="1" applyBorder="1" applyAlignment="1">
      <alignment vertical="center"/>
    </xf>
    <xf numFmtId="0" fontId="79" fillId="0" borderId="52" xfId="0" applyFont="1" applyBorder="1" applyAlignment="1">
      <alignment vertical="center"/>
    </xf>
    <xf numFmtId="0" fontId="64" fillId="0" borderId="49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95" fillId="18" borderId="1" xfId="0" applyFont="1" applyFill="1" applyBorder="1" applyAlignment="1">
      <alignment horizontal="center" vertical="center" wrapText="1"/>
    </xf>
    <xf numFmtId="16" fontId="95" fillId="18" borderId="1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wrapText="1"/>
    </xf>
    <xf numFmtId="0" fontId="84" fillId="10" borderId="50" xfId="0" applyFont="1" applyFill="1" applyBorder="1" applyAlignment="1">
      <alignment vertical="center" wrapText="1"/>
    </xf>
    <xf numFmtId="0" fontId="84" fillId="10" borderId="51" xfId="0" applyFont="1" applyFill="1" applyBorder="1" applyAlignment="1">
      <alignment vertical="center" wrapText="1"/>
    </xf>
    <xf numFmtId="0" fontId="63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89" fillId="16" borderId="9" xfId="0" applyFont="1" applyFill="1" applyBorder="1" applyAlignment="1">
      <alignment horizontal="center" vertical="center"/>
    </xf>
    <xf numFmtId="0" fontId="89" fillId="16" borderId="62" xfId="0" applyFont="1" applyFill="1" applyBorder="1" applyAlignment="1">
      <alignment horizontal="center" vertical="center"/>
    </xf>
    <xf numFmtId="0" fontId="68" fillId="9" borderId="32" xfId="0" applyFont="1" applyFill="1" applyBorder="1" applyAlignment="1">
      <alignment horizontal="center" vertical="center" wrapText="1"/>
    </xf>
    <xf numFmtId="0" fontId="68" fillId="9" borderId="35" xfId="0" applyFont="1" applyFill="1" applyBorder="1" applyAlignment="1">
      <alignment horizontal="center" vertical="center" wrapText="1"/>
    </xf>
    <xf numFmtId="0" fontId="68" fillId="9" borderId="38" xfId="0" applyFont="1" applyFill="1" applyBorder="1" applyAlignment="1">
      <alignment horizontal="center" vertical="center" wrapText="1"/>
    </xf>
    <xf numFmtId="0" fontId="68" fillId="9" borderId="14" xfId="0" applyFont="1" applyFill="1" applyBorder="1" applyAlignment="1">
      <alignment horizontal="center" vertical="center" wrapText="1"/>
    </xf>
    <xf numFmtId="0" fontId="76" fillId="9" borderId="32" xfId="0" applyFont="1" applyFill="1" applyBorder="1" applyAlignment="1">
      <alignment horizontal="center" vertical="center" wrapText="1"/>
    </xf>
    <xf numFmtId="0" fontId="76" fillId="9" borderId="35" xfId="0" applyFont="1" applyFill="1" applyBorder="1" applyAlignment="1">
      <alignment horizontal="center" vertical="center" wrapText="1"/>
    </xf>
    <xf numFmtId="0" fontId="76" fillId="9" borderId="38" xfId="0" applyFont="1" applyFill="1" applyBorder="1" applyAlignment="1">
      <alignment horizontal="center" vertical="center" wrapText="1"/>
    </xf>
    <xf numFmtId="0" fontId="76" fillId="9" borderId="14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78" fillId="0" borderId="7" xfId="0" applyFont="1" applyBorder="1" applyAlignment="1">
      <alignment vertical="center"/>
    </xf>
    <xf numFmtId="0" fontId="78" fillId="0" borderId="28" xfId="0" applyFont="1" applyBorder="1" applyAlignment="1">
      <alignment vertical="center"/>
    </xf>
    <xf numFmtId="0" fontId="78" fillId="0" borderId="4" xfId="0" applyFont="1" applyBorder="1" applyAlignment="1">
      <alignment vertical="center"/>
    </xf>
    <xf numFmtId="0" fontId="78" fillId="0" borderId="27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8" fillId="0" borderId="48" xfId="0" applyFont="1" applyBorder="1" applyAlignment="1">
      <alignment vertical="center"/>
    </xf>
    <xf numFmtId="0" fontId="67" fillId="0" borderId="1" xfId="0" applyFont="1" applyBorder="1" applyAlignment="1">
      <alignment horizontal="center" vertical="center"/>
    </xf>
    <xf numFmtId="0" fontId="76" fillId="9" borderId="39" xfId="0" applyFont="1" applyFill="1" applyBorder="1" applyAlignment="1">
      <alignment horizontal="center" vertical="center" wrapText="1"/>
    </xf>
    <xf numFmtId="0" fontId="76" fillId="9" borderId="40" xfId="0" applyFont="1" applyFill="1" applyBorder="1" applyAlignment="1">
      <alignment horizontal="center" vertical="center" wrapText="1"/>
    </xf>
    <xf numFmtId="0" fontId="78" fillId="0" borderId="30" xfId="0" applyFont="1" applyBorder="1" applyAlignment="1">
      <alignment vertical="center"/>
    </xf>
    <xf numFmtId="0" fontId="78" fillId="0" borderId="1" xfId="0" applyFont="1" applyBorder="1" applyAlignment="1">
      <alignment horizontal="left" vertical="center"/>
    </xf>
    <xf numFmtId="0" fontId="80" fillId="2" borderId="0" xfId="0" applyFont="1" applyFill="1" applyAlignment="1">
      <alignment horizontal="center" vertical="center"/>
    </xf>
    <xf numFmtId="0" fontId="80" fillId="0" borderId="0" xfId="0" applyFont="1" applyAlignment="1">
      <alignment horizontal="left" vertical="center"/>
    </xf>
    <xf numFmtId="0" fontId="67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7" fillId="0" borderId="68" xfId="0" applyFont="1" applyBorder="1" applyAlignment="1">
      <alignment horizontal="center" vertical="center"/>
    </xf>
    <xf numFmtId="0" fontId="94" fillId="0" borderId="69" xfId="0" applyFont="1" applyBorder="1"/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107" fillId="0" borderId="0" xfId="0" applyFont="1"/>
    <xf numFmtId="0" fontId="67" fillId="7" borderId="0" xfId="0" applyFont="1" applyFill="1"/>
    <xf numFmtId="0" fontId="108" fillId="18" borderId="1" xfId="1" applyFont="1" applyFill="1" applyBorder="1" applyAlignment="1" applyProtection="1">
      <alignment horizontal="center" vertical="center" wrapText="1"/>
    </xf>
    <xf numFmtId="0" fontId="109" fillId="18" borderId="1" xfId="0" applyFont="1" applyFill="1" applyBorder="1" applyAlignment="1">
      <alignment horizontal="center" vertical="center" wrapText="1"/>
    </xf>
    <xf numFmtId="16" fontId="109" fillId="18" borderId="1" xfId="0" applyNumberFormat="1" applyFont="1" applyFill="1" applyBorder="1" applyAlignment="1">
      <alignment horizontal="center" vertical="center" wrapText="1"/>
    </xf>
    <xf numFmtId="0" fontId="2" fillId="18" borderId="1" xfId="1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16" fontId="104" fillId="0" borderId="29" xfId="0" applyNumberFormat="1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/>
    </xf>
    <xf numFmtId="2" fontId="47" fillId="0" borderId="0" xfId="0" applyNumberFormat="1" applyFont="1" applyFill="1" applyAlignment="1">
      <alignment horizontal="center" vertical="center"/>
    </xf>
    <xf numFmtId="0" fontId="2" fillId="18" borderId="1" xfId="1" applyFont="1" applyFill="1" applyBorder="1" applyAlignment="1" applyProtection="1">
      <alignment horizontal="center" vertical="center" wrapText="1"/>
    </xf>
    <xf numFmtId="16" fontId="47" fillId="0" borderId="0" xfId="0" applyNumberFormat="1" applyFont="1" applyFill="1" applyAlignment="1">
      <alignment horizontal="center" vertical="center"/>
    </xf>
    <xf numFmtId="16" fontId="47" fillId="0" borderId="1" xfId="0" applyNumberFormat="1" applyFont="1" applyFill="1" applyBorder="1" applyAlignment="1">
      <alignment horizontal="center" vertical="center" wrapText="1"/>
    </xf>
    <xf numFmtId="16" fontId="62" fillId="0" borderId="0" xfId="0" applyNumberFormat="1" applyFont="1" applyFill="1" applyAlignment="1">
      <alignment horizontal="center" vertical="center"/>
    </xf>
    <xf numFmtId="0" fontId="80" fillId="0" borderId="0" xfId="5" applyFont="1" applyAlignment="1">
      <alignment horizontal="left" vertical="center"/>
    </xf>
  </cellXfs>
  <cellStyles count="7">
    <cellStyle name="Comma" xfId="6" builtinId="3"/>
    <cellStyle name="Hyperlink" xfId="1" builtinId="8"/>
    <cellStyle name="Hyperlink_MENU" xfId="2" xr:uid="{00000000-0005-0000-0000-000001000000}"/>
    <cellStyle name="Normal" xfId="0" builtinId="0"/>
    <cellStyle name="Normal 14" xfId="5" xr:uid="{BE5A5788-4A66-4C71-A6B3-E6929FFEF60E}"/>
    <cellStyle name="Normal 2 2" xfId="3" xr:uid="{00000000-0005-0000-0000-000003000000}"/>
    <cellStyle name="Normal_MENU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yangming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2171700</xdr:colOff>
      <xdr:row>9</xdr:row>
      <xdr:rowOff>0</xdr:rowOff>
    </xdr:to>
    <xdr:pic>
      <xdr:nvPicPr>
        <xdr:cNvPr id="377929" name="irc_mi" descr="http://www.yangming.com/english/img/index_banner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C4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5"/>
          <a:ext cx="65532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64</xdr:row>
      <xdr:rowOff>0</xdr:rowOff>
    </xdr:from>
    <xdr:to>
      <xdr:col>5</xdr:col>
      <xdr:colOff>809625</xdr:colOff>
      <xdr:row>67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CC1B0D-EA19-4893-D94B-E41F482A2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0972800"/>
          <a:ext cx="809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-solution.yangming.com/e-service/schedule/LongtermScheduleDetail.aspx?ftype=A&amp;voyage=FP22452B&amp;svc=FP2&amp;dtn=B" TargetMode="External"/><Relationship Id="rId2" Type="http://schemas.openxmlformats.org/officeDocument/2006/relationships/hyperlink" Target="https://e-solution.yangming.com/e-service/schedule/LongtermScheduleDetail.aspx?ftype=A&amp;voyage=MS22452B&amp;svc=MS2&amp;dtn=B" TargetMode="External"/><Relationship Id="rId1" Type="http://schemas.openxmlformats.org/officeDocument/2006/relationships/hyperlink" Target="https://e-solution.yangming.com/e-service/schedule/LongtermScheduleDetail.aspx?ftype=A&amp;voyage=EC32506E&amp;svc=EC3&amp;dtn=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-solution.yangming.com/e-service/schedule/LongtermScheduleDetail.aspx?ftype=A&amp;voyage=PS72507E&amp;svc=PS7&amp;dtn=E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angming.com/en/esolution/vessel_schedule?vessel=YWPR" TargetMode="External"/><Relationship Id="rId18" Type="http://schemas.openxmlformats.org/officeDocument/2006/relationships/hyperlink" Target="https://www.yangming.com/en/esolution/long_term_schedule_detail?voyage=MS22618B" TargetMode="External"/><Relationship Id="rId26" Type="http://schemas.openxmlformats.org/officeDocument/2006/relationships/hyperlink" Target="https://www.yangming.com/en/esolution/long_term_schedule_detail?voyage=MS22622B" TargetMode="External"/><Relationship Id="rId3" Type="http://schemas.openxmlformats.org/officeDocument/2006/relationships/hyperlink" Target="https://www.yangming.com/en/esolution/long_term_schedule_detail?voyage=MS22609B" TargetMode="External"/><Relationship Id="rId21" Type="http://schemas.openxmlformats.org/officeDocument/2006/relationships/hyperlink" Target="https://www.yangming.com/en/esolution/vessel_schedule?vessel=ZLLM" TargetMode="External"/><Relationship Id="rId34" Type="http://schemas.openxmlformats.org/officeDocument/2006/relationships/printerSettings" Target="../printerSettings/printerSettings4.bin"/><Relationship Id="rId7" Type="http://schemas.openxmlformats.org/officeDocument/2006/relationships/hyperlink" Target="https://www.yangming.com/en/esolution/vessel_schedule?vessel=OMCK" TargetMode="External"/><Relationship Id="rId12" Type="http://schemas.openxmlformats.org/officeDocument/2006/relationships/hyperlink" Target="https://www.yangming.com/en/esolution/long_term_schedule_detail?voyage=MS22615B" TargetMode="External"/><Relationship Id="rId17" Type="http://schemas.openxmlformats.org/officeDocument/2006/relationships/hyperlink" Target="https://www.yangming.com/en/esolution/vessel_schedule?vessel=YWDH" TargetMode="External"/><Relationship Id="rId25" Type="http://schemas.openxmlformats.org/officeDocument/2006/relationships/hyperlink" Target="https://www.yangming.com/en/esolution/vessel_schedule?vessel=OMES" TargetMode="External"/><Relationship Id="rId33" Type="http://schemas.openxmlformats.org/officeDocument/2006/relationships/hyperlink" Target="https://www.yangming.com/en/esolution/vessel_schedule?vessel=OMAH" TargetMode="External"/><Relationship Id="rId2" Type="http://schemas.openxmlformats.org/officeDocument/2006/relationships/hyperlink" Target="https://www.yangming.com/en/esolution/vessel_schedule?vessel=NBJY" TargetMode="External"/><Relationship Id="rId16" Type="http://schemas.openxmlformats.org/officeDocument/2006/relationships/hyperlink" Target="https://www.yangming.com/en/esolution/long_term_schedule_detail?voyage=MS22617B" TargetMode="External"/><Relationship Id="rId20" Type="http://schemas.openxmlformats.org/officeDocument/2006/relationships/hyperlink" Target="https://www.yangming.com/en/esolution/long_term_schedule_detail?voyage=MS22619B" TargetMode="External"/><Relationship Id="rId29" Type="http://schemas.openxmlformats.org/officeDocument/2006/relationships/hyperlink" Target="https://www.yangming.com/en/esolution/vessel_schedule?vessel=ONFD" TargetMode="External"/><Relationship Id="rId1" Type="http://schemas.openxmlformats.org/officeDocument/2006/relationships/hyperlink" Target="https://www.yangming.com/en/esolution/long_term_schedule_detail?voyage=MS22608B" TargetMode="External"/><Relationship Id="rId6" Type="http://schemas.openxmlformats.org/officeDocument/2006/relationships/hyperlink" Target="https://www.yangming.com/en/esolution/long_term_schedule_detail?voyage=MS22612B" TargetMode="External"/><Relationship Id="rId11" Type="http://schemas.openxmlformats.org/officeDocument/2006/relationships/hyperlink" Target="https://www.yangming.com/en/esolution/vessel_schedule?vessel=OFOS" TargetMode="External"/><Relationship Id="rId24" Type="http://schemas.openxmlformats.org/officeDocument/2006/relationships/hyperlink" Target="https://www.yangming.com/en/esolution/long_term_schedule_detail?voyage=MS22621B" TargetMode="External"/><Relationship Id="rId32" Type="http://schemas.openxmlformats.org/officeDocument/2006/relationships/hyperlink" Target="https://www.yangming.com/en/esolution/long_term_schedule_detail?voyage=MS22626B" TargetMode="External"/><Relationship Id="rId5" Type="http://schemas.openxmlformats.org/officeDocument/2006/relationships/hyperlink" Target="https://www.yangming.com/en/esolution/vessel_schedule?vessel=OFNT" TargetMode="External"/><Relationship Id="rId15" Type="http://schemas.openxmlformats.org/officeDocument/2006/relationships/hyperlink" Target="https://www.yangming.com/en/esolution/vessel_schedule?vessel=OFTE" TargetMode="External"/><Relationship Id="rId23" Type="http://schemas.openxmlformats.org/officeDocument/2006/relationships/hyperlink" Target="https://www.yangming.com/en/esolution/vessel_schedule?vessel=OFRT" TargetMode="External"/><Relationship Id="rId28" Type="http://schemas.openxmlformats.org/officeDocument/2006/relationships/hyperlink" Target="https://www.yangming.com/en/esolution/long_term_schedule_detail?voyage=MS22623B" TargetMode="External"/><Relationship Id="rId10" Type="http://schemas.openxmlformats.org/officeDocument/2006/relationships/hyperlink" Target="https://www.yangming.com/en/esolution/long_term_schedule_detail?voyage=MS22614B" TargetMode="External"/><Relationship Id="rId19" Type="http://schemas.openxmlformats.org/officeDocument/2006/relationships/hyperlink" Target="https://www.yangming.com/en/esolution/vessel_schedule?vessel=ONFV" TargetMode="External"/><Relationship Id="rId31" Type="http://schemas.openxmlformats.org/officeDocument/2006/relationships/hyperlink" Target="https://www.yangming.com/en/esolution/vessel_schedule?vessel=ZPLS" TargetMode="External"/><Relationship Id="rId4" Type="http://schemas.openxmlformats.org/officeDocument/2006/relationships/hyperlink" Target="https://www.yangming.com/en/esolution/long_term_schedule_detail?voyage=MS22611B" TargetMode="External"/><Relationship Id="rId9" Type="http://schemas.openxmlformats.org/officeDocument/2006/relationships/hyperlink" Target="https://www.yangming.com/en/esolution/vessel_schedule?vessel=OFUT" TargetMode="External"/><Relationship Id="rId14" Type="http://schemas.openxmlformats.org/officeDocument/2006/relationships/hyperlink" Target="https://www.yangming.com/en/esolution/long_term_schedule_detail?voyage=MS22616B" TargetMode="External"/><Relationship Id="rId22" Type="http://schemas.openxmlformats.org/officeDocument/2006/relationships/hyperlink" Target="https://www.yangming.com/en/esolution/long_term_schedule_detail?voyage=MS22620B" TargetMode="External"/><Relationship Id="rId27" Type="http://schemas.openxmlformats.org/officeDocument/2006/relationships/hyperlink" Target="https://www.yangming.com/en/esolution/vessel_schedule?vessel=HMDV" TargetMode="External"/><Relationship Id="rId30" Type="http://schemas.openxmlformats.org/officeDocument/2006/relationships/hyperlink" Target="https://www.yangming.com/en/esolution/long_term_schedule_detail?voyage=MS22624B" TargetMode="External"/><Relationship Id="rId8" Type="http://schemas.openxmlformats.org/officeDocument/2006/relationships/hyperlink" Target="https://www.yangming.com/en/esolution/long_term_schedule_detail?voyage=MS22613B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WH11" TargetMode="External"/><Relationship Id="rId13" Type="http://schemas.openxmlformats.org/officeDocument/2006/relationships/hyperlink" Target="https://www.yangming.com/en/esolution/long_term_schedule_detail?voyage=PS72615E" TargetMode="External"/><Relationship Id="rId18" Type="http://schemas.openxmlformats.org/officeDocument/2006/relationships/hyperlink" Target="https://www.yangming.com/en/esolution/vessel_schedule?vessel=WA19" TargetMode="External"/><Relationship Id="rId26" Type="http://schemas.openxmlformats.org/officeDocument/2006/relationships/hyperlink" Target="https://www.yangming.com/en/esolution/vessel_schedule?vessel=WH05" TargetMode="External"/><Relationship Id="rId3" Type="http://schemas.openxmlformats.org/officeDocument/2006/relationships/hyperlink" Target="https://www.yangming.com/en/esolution/long_term_schedule_detail?voyage=PS72610E" TargetMode="External"/><Relationship Id="rId21" Type="http://schemas.openxmlformats.org/officeDocument/2006/relationships/hyperlink" Target="https://www.yangming.com/en/esolution/long_term_schedule_detail?voyage=PS72620E" TargetMode="External"/><Relationship Id="rId7" Type="http://schemas.openxmlformats.org/officeDocument/2006/relationships/hyperlink" Target="https://www.yangming.com/en/esolution/long_term_schedule_detail?voyage=PS72612E" TargetMode="External"/><Relationship Id="rId12" Type="http://schemas.openxmlformats.org/officeDocument/2006/relationships/hyperlink" Target="https://www.yangming.com/en/esolution/vessel_schedule?vessel=WH05" TargetMode="External"/><Relationship Id="rId17" Type="http://schemas.openxmlformats.org/officeDocument/2006/relationships/hyperlink" Target="https://www.yangming.com/en/esolution/long_term_schedule_detail?voyage=PS72618E" TargetMode="External"/><Relationship Id="rId25" Type="http://schemas.openxmlformats.org/officeDocument/2006/relationships/hyperlink" Target="https://www.yangming.com/en/esolution/long_term_schedule_detail?voyage=PS72622E" TargetMode="External"/><Relationship Id="rId2" Type="http://schemas.openxmlformats.org/officeDocument/2006/relationships/hyperlink" Target="https://www.yangming.com/en/esolution/vessel_schedule?vessel=HNNE" TargetMode="External"/><Relationship Id="rId16" Type="http://schemas.openxmlformats.org/officeDocument/2006/relationships/hyperlink" Target="https://www.yangming.com/en/esolution/vessel_schedule?vessel=HNNE" TargetMode="External"/><Relationship Id="rId20" Type="http://schemas.openxmlformats.org/officeDocument/2006/relationships/hyperlink" Target="https://www.yangming.com/en/esolution/vessel_schedule?vessel=ONSG" TargetMode="External"/><Relationship Id="rId29" Type="http://schemas.openxmlformats.org/officeDocument/2006/relationships/hyperlink" Target="https://www.yangming.com/en/esolution/long_term_schedule_detail?voyage=PS72624E" TargetMode="External"/><Relationship Id="rId1" Type="http://schemas.openxmlformats.org/officeDocument/2006/relationships/hyperlink" Target="https://www.yangming.com/en/esolution/long_term_schedule_detail?voyage=PS72607E" TargetMode="External"/><Relationship Id="rId6" Type="http://schemas.openxmlformats.org/officeDocument/2006/relationships/hyperlink" Target="https://www.yangming.com/en/esolution/vessel_schedule?vessel=ONSG" TargetMode="External"/><Relationship Id="rId11" Type="http://schemas.openxmlformats.org/officeDocument/2006/relationships/hyperlink" Target="https://www.yangming.com/en/esolution/long_term_schedule_detail?voyage=PS72614E" TargetMode="External"/><Relationship Id="rId24" Type="http://schemas.openxmlformats.org/officeDocument/2006/relationships/hyperlink" Target="https://www.yangming.com/en/esolution/vessel_schedule?vessel=WA01" TargetMode="External"/><Relationship Id="rId32" Type="http://schemas.openxmlformats.org/officeDocument/2006/relationships/hyperlink" Target="https://www.yangming.com/en/esolution/vessel_schedule?vessel=WA19" TargetMode="External"/><Relationship Id="rId5" Type="http://schemas.openxmlformats.org/officeDocument/2006/relationships/hyperlink" Target="https://www.yangming.com/en/esolution/long_term_schedule_detail?voyage=PS72611E" TargetMode="External"/><Relationship Id="rId15" Type="http://schemas.openxmlformats.org/officeDocument/2006/relationships/hyperlink" Target="https://www.yangming.com/en/esolution/long_term_schedule_detail?voyage=PS72616E" TargetMode="External"/><Relationship Id="rId23" Type="http://schemas.openxmlformats.org/officeDocument/2006/relationships/hyperlink" Target="https://www.yangming.com/en/esolution/long_term_schedule_detail?voyage=PS72621E" TargetMode="External"/><Relationship Id="rId28" Type="http://schemas.openxmlformats.org/officeDocument/2006/relationships/hyperlink" Target="https://www.yangming.com/en/esolution/vessel_schedule?vessel=WH12" TargetMode="External"/><Relationship Id="rId10" Type="http://schemas.openxmlformats.org/officeDocument/2006/relationships/hyperlink" Target="https://www.yangming.com/en/esolution/vessel_schedule?vessel=WA01" TargetMode="External"/><Relationship Id="rId19" Type="http://schemas.openxmlformats.org/officeDocument/2006/relationships/hyperlink" Target="https://www.yangming.com/en/esolution/long_term_schedule_detail?voyage=PS72619E" TargetMode="External"/><Relationship Id="rId31" Type="http://schemas.openxmlformats.org/officeDocument/2006/relationships/hyperlink" Target="https://www.yangming.com/en/esolution/long_term_schedule_detail?voyage=PS72626E" TargetMode="External"/><Relationship Id="rId4" Type="http://schemas.openxmlformats.org/officeDocument/2006/relationships/hyperlink" Target="https://www.yangming.com/en/esolution/vessel_schedule?vessel=WA19" TargetMode="External"/><Relationship Id="rId9" Type="http://schemas.openxmlformats.org/officeDocument/2006/relationships/hyperlink" Target="https://www.yangming.com/en/esolution/long_term_schedule_detail?voyage=PS72613E" TargetMode="External"/><Relationship Id="rId14" Type="http://schemas.openxmlformats.org/officeDocument/2006/relationships/hyperlink" Target="https://www.yangming.com/en/esolution/vessel_schedule?vessel=WH12" TargetMode="External"/><Relationship Id="rId22" Type="http://schemas.openxmlformats.org/officeDocument/2006/relationships/hyperlink" Target="https://www.yangming.com/en/esolution/vessel_schedule?vessel=WH11" TargetMode="External"/><Relationship Id="rId27" Type="http://schemas.openxmlformats.org/officeDocument/2006/relationships/hyperlink" Target="https://www.yangming.com/en/esolution/long_term_schedule_detail?voyage=PS72623E" TargetMode="External"/><Relationship Id="rId30" Type="http://schemas.openxmlformats.org/officeDocument/2006/relationships/hyperlink" Target="https://www.yangming.com/en/esolution/vessel_schedule?vessel=HNNE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OAQL" TargetMode="External"/><Relationship Id="rId13" Type="http://schemas.openxmlformats.org/officeDocument/2006/relationships/hyperlink" Target="https://www.yangming.com/en/esolution/long_term_schedule_detail?voyage=EC22612E" TargetMode="External"/><Relationship Id="rId18" Type="http://schemas.openxmlformats.org/officeDocument/2006/relationships/hyperlink" Target="https://www.yangming.com/en/esolution/vessel_schedule?vessel=HNDP" TargetMode="External"/><Relationship Id="rId3" Type="http://schemas.openxmlformats.org/officeDocument/2006/relationships/hyperlink" Target="https://www.yangming.com/en/esolution/long_term_schedule_detail?voyage=EC22606E" TargetMode="External"/><Relationship Id="rId7" Type="http://schemas.openxmlformats.org/officeDocument/2006/relationships/hyperlink" Target="https://www.yangming.com/en/esolution/long_term_schedule_detail?voyage=EC22609E" TargetMode="External"/><Relationship Id="rId12" Type="http://schemas.openxmlformats.org/officeDocument/2006/relationships/hyperlink" Target="https://www.yangming.com/en/esolution/vessel_schedule?vessel=OCLB" TargetMode="External"/><Relationship Id="rId17" Type="http://schemas.openxmlformats.org/officeDocument/2006/relationships/hyperlink" Target="https://www.yangming.com/en/esolution/long_term_schedule_detail?voyage=EC22616E" TargetMode="External"/><Relationship Id="rId2" Type="http://schemas.openxmlformats.org/officeDocument/2006/relationships/hyperlink" Target="https://www.yangming.com/en/esolution/vessel_schedule?vessel=HMSA" TargetMode="External"/><Relationship Id="rId16" Type="http://schemas.openxmlformats.org/officeDocument/2006/relationships/hyperlink" Target="https://www.yangming.com/en/esolution/vessel_schedule?vessel=HMVR" TargetMode="External"/><Relationship Id="rId20" Type="http://schemas.openxmlformats.org/officeDocument/2006/relationships/hyperlink" Target="https://www.yangming.com/en/esolution/vessel_schedule?vessel=OIBS" TargetMode="External"/><Relationship Id="rId1" Type="http://schemas.openxmlformats.org/officeDocument/2006/relationships/hyperlink" Target="https://www.yangming.com/en/esolution/long_term_schedule_detail?voyage=EC22605AE" TargetMode="External"/><Relationship Id="rId6" Type="http://schemas.openxmlformats.org/officeDocument/2006/relationships/hyperlink" Target="https://www.yangming.com/en/esolution/vessel_schedule?vessel=YWCM" TargetMode="External"/><Relationship Id="rId11" Type="http://schemas.openxmlformats.org/officeDocument/2006/relationships/hyperlink" Target="https://www.yangming.com/en/esolution/long_term_schedule_detail?voyage=EC22611E" TargetMode="External"/><Relationship Id="rId5" Type="http://schemas.openxmlformats.org/officeDocument/2006/relationships/hyperlink" Target="https://www.yangming.com/en/esolution/long_term_schedule_detail?voyage=EC22608E" TargetMode="External"/><Relationship Id="rId15" Type="http://schemas.openxmlformats.org/officeDocument/2006/relationships/hyperlink" Target="https://www.yangming.com/en/esolution/long_term_schedule_detail?voyage=EC22614E" TargetMode="External"/><Relationship Id="rId10" Type="http://schemas.openxmlformats.org/officeDocument/2006/relationships/hyperlink" Target="https://www.yangming.com/en/esolution/vessel_schedule?vessel=ONSP" TargetMode="External"/><Relationship Id="rId19" Type="http://schemas.openxmlformats.org/officeDocument/2006/relationships/hyperlink" Target="https://www.yangming.com/en/esolution/long_term_schedule_detail?voyage=EC22617E" TargetMode="External"/><Relationship Id="rId4" Type="http://schemas.openxmlformats.org/officeDocument/2006/relationships/hyperlink" Target="https://www.yangming.com/en/esolution/vessel_schedule?vessel=YTLN" TargetMode="External"/><Relationship Id="rId9" Type="http://schemas.openxmlformats.org/officeDocument/2006/relationships/hyperlink" Target="https://www.yangming.com/en/esolution/long_term_schedule_detail?voyage=EC22610E" TargetMode="External"/><Relationship Id="rId14" Type="http://schemas.openxmlformats.org/officeDocument/2006/relationships/hyperlink" Target="https://www.yangming.com/en/esolution/vessel_schedule?vessel=HMAT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OAQL" TargetMode="External"/><Relationship Id="rId13" Type="http://schemas.openxmlformats.org/officeDocument/2006/relationships/hyperlink" Target="https://www.yangming.com/en/esolution/long_term_schedule_detail?voyage=EC22623E" TargetMode="External"/><Relationship Id="rId18" Type="http://schemas.openxmlformats.org/officeDocument/2006/relationships/hyperlink" Target="https://www.yangming.com/en/esolution/long_term_schedule_detail?voyage=EC22626E" TargetMode="External"/><Relationship Id="rId26" Type="http://schemas.openxmlformats.org/officeDocument/2006/relationships/hyperlink" Target="https://www.yangming.com/en/esolution/long_term_schedule_detail?voyage=EC22631E" TargetMode="External"/><Relationship Id="rId3" Type="http://schemas.openxmlformats.org/officeDocument/2006/relationships/hyperlink" Target="https://www.yangming.com/en/esolution/long_term_schedule_detail?voyage=EC22618E" TargetMode="External"/><Relationship Id="rId21" Type="http://schemas.openxmlformats.org/officeDocument/2006/relationships/hyperlink" Target="https://www.yangming.com/en/esolution/vessel_schedule?vessel=OIBS" TargetMode="External"/><Relationship Id="rId7" Type="http://schemas.openxmlformats.org/officeDocument/2006/relationships/hyperlink" Target="https://www.yangming.com/en/esolution/long_term_schedule_detail?voyage=EC22620E" TargetMode="External"/><Relationship Id="rId12" Type="http://schemas.openxmlformats.org/officeDocument/2006/relationships/hyperlink" Target="https://www.yangming.com/en/esolution/vessel_schedule?vessel=YTVL" TargetMode="External"/><Relationship Id="rId17" Type="http://schemas.openxmlformats.org/officeDocument/2006/relationships/hyperlink" Target="https://www.yangming.com/en/esolution/long_term_schedule_detail?voyage=EC22625E" TargetMode="External"/><Relationship Id="rId25" Type="http://schemas.openxmlformats.org/officeDocument/2006/relationships/hyperlink" Target="https://www.yangming.com/en/esolution/vessel_schedule?vessel=YTLN" TargetMode="External"/><Relationship Id="rId2" Type="http://schemas.openxmlformats.org/officeDocument/2006/relationships/hyperlink" Target="https://www.yangming.com/en/esolution/vessel_schedule?vessel=HMSA" TargetMode="External"/><Relationship Id="rId16" Type="http://schemas.openxmlformats.org/officeDocument/2006/relationships/hyperlink" Target="https://www.yangming.com/en/esolution/vessel_schedule?vessel=HMAT" TargetMode="External"/><Relationship Id="rId20" Type="http://schemas.openxmlformats.org/officeDocument/2006/relationships/hyperlink" Target="https://www.yangming.com/en/esolution/long_term_schedule_detail?voyage=EC22628E" TargetMode="External"/><Relationship Id="rId29" Type="http://schemas.openxmlformats.org/officeDocument/2006/relationships/hyperlink" Target="https://www.yangming.com/en/esolution/vessel_schedule?vessel=OAQL" TargetMode="External"/><Relationship Id="rId1" Type="http://schemas.openxmlformats.org/officeDocument/2006/relationships/hyperlink" Target="https://www.yangming.com/en/esolution/long_term_schedule_detail?voyage=EC22617AE" TargetMode="External"/><Relationship Id="rId6" Type="http://schemas.openxmlformats.org/officeDocument/2006/relationships/hyperlink" Target="https://www.yangming.com/en/esolution/vessel_schedule?vessel=YWCM" TargetMode="External"/><Relationship Id="rId11" Type="http://schemas.openxmlformats.org/officeDocument/2006/relationships/hyperlink" Target="https://www.yangming.com/en/esolution/long_term_schedule_detail?voyage=EC22622E" TargetMode="External"/><Relationship Id="rId24" Type="http://schemas.openxmlformats.org/officeDocument/2006/relationships/hyperlink" Target="https://www.yangming.com/en/esolution/long_term_schedule_detail?voyage=EC22630E" TargetMode="External"/><Relationship Id="rId5" Type="http://schemas.openxmlformats.org/officeDocument/2006/relationships/hyperlink" Target="https://www.yangming.com/en/esolution/long_term_schedule_detail?voyage=EC22619E" TargetMode="External"/><Relationship Id="rId15" Type="http://schemas.openxmlformats.org/officeDocument/2006/relationships/hyperlink" Target="https://www.yangming.com/en/esolution/long_term_schedule_detail?voyage=EC22624E" TargetMode="External"/><Relationship Id="rId23" Type="http://schemas.openxmlformats.org/officeDocument/2006/relationships/hyperlink" Target="https://www.yangming.com/en/esolution/vessel_schedule?vessel=HMSA" TargetMode="External"/><Relationship Id="rId28" Type="http://schemas.openxmlformats.org/officeDocument/2006/relationships/hyperlink" Target="https://www.yangming.com/en/esolution/long_term_schedule_detail?voyage=EC22632E" TargetMode="External"/><Relationship Id="rId10" Type="http://schemas.openxmlformats.org/officeDocument/2006/relationships/hyperlink" Target="https://www.yangming.com/en/esolution/vessel_schedule?vessel=ONSP" TargetMode="External"/><Relationship Id="rId19" Type="http://schemas.openxmlformats.org/officeDocument/2006/relationships/hyperlink" Target="https://www.yangming.com/en/esolution/long_term_schedule_detail?voyage=EC22627E" TargetMode="External"/><Relationship Id="rId4" Type="http://schemas.openxmlformats.org/officeDocument/2006/relationships/hyperlink" Target="https://www.yangming.com/en/esolution/vessel_schedule?vessel=YTLN" TargetMode="External"/><Relationship Id="rId9" Type="http://schemas.openxmlformats.org/officeDocument/2006/relationships/hyperlink" Target="https://www.yangming.com/en/esolution/long_term_schedule_detail?voyage=EC22621E" TargetMode="External"/><Relationship Id="rId14" Type="http://schemas.openxmlformats.org/officeDocument/2006/relationships/hyperlink" Target="https://www.yangming.com/en/esolution/vessel_schedule?vessel=OCLB" TargetMode="External"/><Relationship Id="rId22" Type="http://schemas.openxmlformats.org/officeDocument/2006/relationships/hyperlink" Target="https://www.yangming.com/en/esolution/long_term_schedule_detail?voyage=EC22629E" TargetMode="External"/><Relationship Id="rId27" Type="http://schemas.openxmlformats.org/officeDocument/2006/relationships/hyperlink" Target="https://www.yangming.com/en/esolution/vessel_schedule?vessel=YWC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yangming.com/e-service/Vessel_Tracking/vessel_tracking_detail.aspx?vessel=SBLU&amp;func=current" TargetMode="External"/><Relationship Id="rId18" Type="http://schemas.openxmlformats.org/officeDocument/2006/relationships/hyperlink" Target="http://www.yangming.com/e-service/Vessel_Tracking/vessel_tracking_detail.aspx?vessel=AMLC&amp;func=current" TargetMode="External"/><Relationship Id="rId26" Type="http://schemas.openxmlformats.org/officeDocument/2006/relationships/hyperlink" Target="http://www.yangming.com/e-service/Vessel_Tracking/vessel_tracking_detail.aspx?vessel=AMLC&amp;func=current" TargetMode="External"/><Relationship Id="rId3" Type="http://schemas.openxmlformats.org/officeDocument/2006/relationships/hyperlink" Target="http://www.yangming.com/e-service/Vessel_Tracking/vessel_tracking_detail.aspx?vessel=SBLU&amp;func=current" TargetMode="External"/><Relationship Id="rId21" Type="http://schemas.openxmlformats.org/officeDocument/2006/relationships/hyperlink" Target="http://www.yangming.com/e-service/Vessel_Tracking/vessel_tracking_detail.aspx?vessel=AMLC&amp;func=current" TargetMode="External"/><Relationship Id="rId7" Type="http://schemas.openxmlformats.org/officeDocument/2006/relationships/hyperlink" Target="http://www.yangming.com/e-service/Vessel_Tracking/vessel_tracking_detail.aspx?vessel=STEV&amp;func=current" TargetMode="External"/><Relationship Id="rId12" Type="http://schemas.openxmlformats.org/officeDocument/2006/relationships/hyperlink" Target="http://www.yangming.com/e-service/Vessel_Tracking/vessel_tracking_detail.aspx?vessel=AMLC&amp;func=current" TargetMode="External"/><Relationship Id="rId17" Type="http://schemas.openxmlformats.org/officeDocument/2006/relationships/hyperlink" Target="http://www.yangming.com/e-service/Vessel_Tracking/vessel_tracking_detail.aspx?vessel=STEV&amp;func=current" TargetMode="External"/><Relationship Id="rId25" Type="http://schemas.openxmlformats.org/officeDocument/2006/relationships/hyperlink" Target="http://www.yangming.com/e-service/Vessel_Tracking/vessel_tracking_detail.aspx?vessel=STEV&amp;func=current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://www.yangming.com/e-service/Vessel_Tracking/vessel_tracking_detail.aspx?vessel=AMLC&amp;func=current" TargetMode="External"/><Relationship Id="rId16" Type="http://schemas.openxmlformats.org/officeDocument/2006/relationships/hyperlink" Target="http://www.yangming.com/e-service/Vessel_Tracking/vessel_tracking_detail.aspx?vessel=SBLU&amp;func=current" TargetMode="External"/><Relationship Id="rId20" Type="http://schemas.openxmlformats.org/officeDocument/2006/relationships/hyperlink" Target="http://www.yangming.com/e-service/Vessel_Tracking/vessel_tracking_detail.aspx?vessel=STEV&amp;func=current" TargetMode="External"/><Relationship Id="rId29" Type="http://schemas.openxmlformats.org/officeDocument/2006/relationships/hyperlink" Target="http://www.yangming.com/e-service/Vessel_Tracking/vessel_tracking_detail.aspx?vessel=AMLC&amp;func=current" TargetMode="External"/><Relationship Id="rId1" Type="http://schemas.openxmlformats.org/officeDocument/2006/relationships/hyperlink" Target="http://www.yangming.com/e-service/Vessel_Tracking/vessel_tracking_detail.aspx?vessel=STEV&amp;func=current" TargetMode="External"/><Relationship Id="rId6" Type="http://schemas.openxmlformats.org/officeDocument/2006/relationships/hyperlink" Target="http://www.yangming.com/e-service/Vessel_Tracking/vessel_tracking_detail.aspx?vessel=SBLU&amp;func=current" TargetMode="External"/><Relationship Id="rId11" Type="http://schemas.openxmlformats.org/officeDocument/2006/relationships/hyperlink" Target="http://www.yangming.com/e-service/Vessel_Tracking/vessel_tracking_detail.aspx?vessel=STEV&amp;func=current" TargetMode="External"/><Relationship Id="rId24" Type="http://schemas.openxmlformats.org/officeDocument/2006/relationships/hyperlink" Target="http://www.yangming.com/e-service/Vessel_Tracking/vessel_tracking_detail.aspx?vessel=AMLC&amp;func=current" TargetMode="External"/><Relationship Id="rId32" Type="http://schemas.openxmlformats.org/officeDocument/2006/relationships/hyperlink" Target="http://www.yangming.com/e-service/Vessel_Tracking/vessel_tracking_detail.aspx?vessel=STEV&amp;func=current" TargetMode="External"/><Relationship Id="rId5" Type="http://schemas.openxmlformats.org/officeDocument/2006/relationships/hyperlink" Target="http://www.yangming.com/e-service/Vessel_Tracking/vessel_tracking_detail.aspx?vessel=AMLC&amp;func=current" TargetMode="External"/><Relationship Id="rId15" Type="http://schemas.openxmlformats.org/officeDocument/2006/relationships/hyperlink" Target="http://www.yangming.com/e-service/Vessel_Tracking/vessel_tracking_detail.aspx?vessel=AMLC&amp;func=current" TargetMode="External"/><Relationship Id="rId23" Type="http://schemas.openxmlformats.org/officeDocument/2006/relationships/hyperlink" Target="http://www.yangming.com/e-service/Vessel_Tracking/vessel_tracking_detail.aspx?vessel=STEV&amp;func=current" TargetMode="External"/><Relationship Id="rId28" Type="http://schemas.openxmlformats.org/officeDocument/2006/relationships/hyperlink" Target="http://www.yangming.com/e-service/Vessel_Tracking/vessel_tracking_detail.aspx?vessel=STEV&amp;func=current" TargetMode="External"/><Relationship Id="rId10" Type="http://schemas.openxmlformats.org/officeDocument/2006/relationships/hyperlink" Target="http://www.yangming.com/e-service/Vessel_Tracking/vessel_tracking_detail.aspx?vessel=SBLU&amp;func=current" TargetMode="External"/><Relationship Id="rId19" Type="http://schemas.openxmlformats.org/officeDocument/2006/relationships/hyperlink" Target="http://www.yangming.com/e-service/Vessel_Tracking/vessel_tracking_detail.aspx?vessel=SBLU&amp;func=current" TargetMode="External"/><Relationship Id="rId31" Type="http://schemas.openxmlformats.org/officeDocument/2006/relationships/hyperlink" Target="http://www.yangming.com/e-service/Vessel_Tracking/vessel_tracking_detail.aspx?vessel=SBLU&amp;func=current" TargetMode="External"/><Relationship Id="rId4" Type="http://schemas.openxmlformats.org/officeDocument/2006/relationships/hyperlink" Target="http://www.yangming.com/e-service/Vessel_Tracking/vessel_tracking_detail.aspx?vessel=STEV&amp;func=current" TargetMode="External"/><Relationship Id="rId9" Type="http://schemas.openxmlformats.org/officeDocument/2006/relationships/hyperlink" Target="http://www.yangming.com/e-service/Vessel_Tracking/vessel_tracking_detail.aspx?vessel=SBLU&amp;func=current" TargetMode="External"/><Relationship Id="rId14" Type="http://schemas.openxmlformats.org/officeDocument/2006/relationships/hyperlink" Target="http://www.yangming.com/e-service/Vessel_Tracking/vessel_tracking_detail.aspx?vessel=STEV&amp;func=current" TargetMode="External"/><Relationship Id="rId22" Type="http://schemas.openxmlformats.org/officeDocument/2006/relationships/hyperlink" Target="http://www.yangming.com/e-service/Vessel_Tracking/vessel_tracking_detail.aspx?vessel=SBLU&amp;func=current" TargetMode="External"/><Relationship Id="rId27" Type="http://schemas.openxmlformats.org/officeDocument/2006/relationships/hyperlink" Target="http://www.yangming.com/e-service/Vessel_Tracking/vessel_tracking_detail.aspx?vessel=SBLU&amp;func=current" TargetMode="External"/><Relationship Id="rId30" Type="http://schemas.openxmlformats.org/officeDocument/2006/relationships/hyperlink" Target="http://www.yangming.com/e-service/Vessel_Tracking/vessel_tracking_detail.aspx?vessel=SBLU&amp;func=current" TargetMode="External"/><Relationship Id="rId8" Type="http://schemas.openxmlformats.org/officeDocument/2006/relationships/hyperlink" Target="http://www.yangming.com/e-service/Vessel_Tracking/vessel_tracking_detail.aspx?vessel=AMLC&amp;func=curren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OGRS" TargetMode="External"/><Relationship Id="rId13" Type="http://schemas.openxmlformats.org/officeDocument/2006/relationships/hyperlink" Target="https://www.yangming.com/en/esolution/long_term_schedule_detail?voyage=EC32614E" TargetMode="External"/><Relationship Id="rId18" Type="http://schemas.openxmlformats.org/officeDocument/2006/relationships/hyperlink" Target="https://www.yangming.com/en/esolution/vessel_schedule?vessel=OCRA" TargetMode="External"/><Relationship Id="rId3" Type="http://schemas.openxmlformats.org/officeDocument/2006/relationships/hyperlink" Target="https://www.yangming.com/en/esolution/long_term_schedule_detail?voyage=EC32608E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www.yangming.com/en/esolution/long_term_schedule_detail?voyage=EC32610E" TargetMode="External"/><Relationship Id="rId12" Type="http://schemas.openxmlformats.org/officeDocument/2006/relationships/hyperlink" Target="https://www.yangming.com/en/esolution/vessel_schedule?vessel=ONMO" TargetMode="External"/><Relationship Id="rId17" Type="http://schemas.openxmlformats.org/officeDocument/2006/relationships/hyperlink" Target="https://www.yangming.com/en/esolution/long_term_schedule_detail?voyage=EC32616E" TargetMode="External"/><Relationship Id="rId2" Type="http://schemas.openxmlformats.org/officeDocument/2006/relationships/hyperlink" Target="https://www.yangming.com/en/esolution/vessel_schedule?vessel=OCHM" TargetMode="External"/><Relationship Id="rId16" Type="http://schemas.openxmlformats.org/officeDocument/2006/relationships/hyperlink" Target="https://www.yangming.com/en/esolution/vessel_schedule?vessel=OFCN" TargetMode="External"/><Relationship Id="rId20" Type="http://schemas.openxmlformats.org/officeDocument/2006/relationships/hyperlink" Target="https://www.yangming.com/en/esolution/vessel_schedule?vessel=ONHW" TargetMode="External"/><Relationship Id="rId1" Type="http://schemas.openxmlformats.org/officeDocument/2006/relationships/hyperlink" Target="https://www.yangming.com/en/esolution/long_term_schedule_detail?voyage=EC32606E" TargetMode="External"/><Relationship Id="rId6" Type="http://schemas.openxmlformats.org/officeDocument/2006/relationships/hyperlink" Target="https://www.yangming.com/en/esolution/vessel_schedule?vessel=OEML" TargetMode="External"/><Relationship Id="rId11" Type="http://schemas.openxmlformats.org/officeDocument/2006/relationships/hyperlink" Target="https://www.yangming.com/en/esolution/long_term_schedule_detail?voyage=EC32612E" TargetMode="External"/><Relationship Id="rId5" Type="http://schemas.openxmlformats.org/officeDocument/2006/relationships/hyperlink" Target="https://www.yangming.com/en/esolution/long_term_schedule_detail?voyage=EC32609E" TargetMode="External"/><Relationship Id="rId15" Type="http://schemas.openxmlformats.org/officeDocument/2006/relationships/hyperlink" Target="https://www.yangming.com/en/esolution/long_term_schedule_detail?voyage=EC32615E" TargetMode="External"/><Relationship Id="rId10" Type="http://schemas.openxmlformats.org/officeDocument/2006/relationships/hyperlink" Target="https://www.yangming.com/en/esolution/vessel_schedule?vessel=ONMA" TargetMode="External"/><Relationship Id="rId19" Type="http://schemas.openxmlformats.org/officeDocument/2006/relationships/hyperlink" Target="https://www.yangming.com/en/esolution/long_term_schedule_detail?voyage=EC32617E" TargetMode="External"/><Relationship Id="rId4" Type="http://schemas.openxmlformats.org/officeDocument/2006/relationships/hyperlink" Target="https://www.yangming.com/en/esolution/vessel_schedule?vessel=OWRN" TargetMode="External"/><Relationship Id="rId9" Type="http://schemas.openxmlformats.org/officeDocument/2006/relationships/hyperlink" Target="https://www.yangming.com/en/esolution/long_term_schedule_detail?voyage=EC32611E" TargetMode="External"/><Relationship Id="rId14" Type="http://schemas.openxmlformats.org/officeDocument/2006/relationships/hyperlink" Target="https://www.yangming.com/en/esolution/vessel_schedule?vessel=OMLN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OSTK" TargetMode="External"/><Relationship Id="rId13" Type="http://schemas.openxmlformats.org/officeDocument/2006/relationships/hyperlink" Target="https://www.yangming.com/en/esolution/long_term_schedule_detail?voyage=EC32624E" TargetMode="External"/><Relationship Id="rId18" Type="http://schemas.openxmlformats.org/officeDocument/2006/relationships/hyperlink" Target="https://www.yangming.com/en/esolution/long_term_schedule_detail?voyage=EC32627E" TargetMode="External"/><Relationship Id="rId26" Type="http://schemas.openxmlformats.org/officeDocument/2006/relationships/hyperlink" Target="https://www.yangming.com/en/esolution/vessel_schedule?vessel=OCRA" TargetMode="External"/><Relationship Id="rId3" Type="http://schemas.openxmlformats.org/officeDocument/2006/relationships/hyperlink" Target="https://www.yangming.com/en/esolution/long_term_schedule_detail?voyage=EC32619E" TargetMode="External"/><Relationship Id="rId21" Type="http://schemas.openxmlformats.org/officeDocument/2006/relationships/hyperlink" Target="https://www.yangming.com/en/esolution/long_term_schedule_detail?voyage=EC32629E" TargetMode="External"/><Relationship Id="rId7" Type="http://schemas.openxmlformats.org/officeDocument/2006/relationships/hyperlink" Target="https://www.yangming.com/en/esolution/long_term_schedule_detail?voyage=EC32621E" TargetMode="External"/><Relationship Id="rId12" Type="http://schemas.openxmlformats.org/officeDocument/2006/relationships/hyperlink" Target="https://www.yangming.com/en/esolution/vessel_schedule?vessel=OWRN" TargetMode="External"/><Relationship Id="rId17" Type="http://schemas.openxmlformats.org/officeDocument/2006/relationships/hyperlink" Target="https://www.yangming.com/en/esolution/vessel_schedule?vessel=ONMA" TargetMode="External"/><Relationship Id="rId25" Type="http://schemas.openxmlformats.org/officeDocument/2006/relationships/hyperlink" Target="https://www.yangming.com/en/esolution/long_term_schedule_detail?voyage=EC32631E" TargetMode="External"/><Relationship Id="rId2" Type="http://schemas.openxmlformats.org/officeDocument/2006/relationships/hyperlink" Target="https://www.yangming.com/en/esolution/vessel_schedule?vessel=ONEA" TargetMode="External"/><Relationship Id="rId16" Type="http://schemas.openxmlformats.org/officeDocument/2006/relationships/hyperlink" Target="https://www.yangming.com/en/esolution/long_term_schedule_detail?voyage=EC32626E" TargetMode="External"/><Relationship Id="rId20" Type="http://schemas.openxmlformats.org/officeDocument/2006/relationships/hyperlink" Target="https://www.yangming.com/en/esolution/long_term_schedule_detail?voyage=EC32628E" TargetMode="External"/><Relationship Id="rId1" Type="http://schemas.openxmlformats.org/officeDocument/2006/relationships/hyperlink" Target="https://www.yangming.com/en/esolution/long_term_schedule_detail?voyage=EC32618E" TargetMode="External"/><Relationship Id="rId6" Type="http://schemas.openxmlformats.org/officeDocument/2006/relationships/hyperlink" Target="https://www.yangming.com/en/esolution/vessel_schedule?vessel=OMUN" TargetMode="External"/><Relationship Id="rId11" Type="http://schemas.openxmlformats.org/officeDocument/2006/relationships/hyperlink" Target="https://www.yangming.com/en/esolution/long_term_schedule_detail?voyage=EC32623E" TargetMode="External"/><Relationship Id="rId24" Type="http://schemas.openxmlformats.org/officeDocument/2006/relationships/hyperlink" Target="https://www.yangming.com/en/esolution/vessel_schedule?vessel=OFCN" TargetMode="External"/><Relationship Id="rId5" Type="http://schemas.openxmlformats.org/officeDocument/2006/relationships/hyperlink" Target="https://www.yangming.com/en/esolution/long_term_schedule_detail?voyage=EC32620E" TargetMode="External"/><Relationship Id="rId15" Type="http://schemas.openxmlformats.org/officeDocument/2006/relationships/hyperlink" Target="https://www.yangming.com/en/esolution/vessel_schedule?vessel=OGRS" TargetMode="External"/><Relationship Id="rId23" Type="http://schemas.openxmlformats.org/officeDocument/2006/relationships/hyperlink" Target="https://www.yangming.com/en/esolution/long_term_schedule_detail?voyage=EC32630E" TargetMode="External"/><Relationship Id="rId28" Type="http://schemas.openxmlformats.org/officeDocument/2006/relationships/hyperlink" Target="https://www.yangming.com/en/esolution/vessel_schedule?vessel=ONHW" TargetMode="External"/><Relationship Id="rId10" Type="http://schemas.openxmlformats.org/officeDocument/2006/relationships/hyperlink" Target="https://www.yangming.com/en/esolution/vessel_schedule?vessel=OCHM" TargetMode="External"/><Relationship Id="rId19" Type="http://schemas.openxmlformats.org/officeDocument/2006/relationships/hyperlink" Target="https://www.yangming.com/en/esolution/vessel_schedule?vessel=ONMO" TargetMode="External"/><Relationship Id="rId4" Type="http://schemas.openxmlformats.org/officeDocument/2006/relationships/hyperlink" Target="https://www.yangming.com/en/esolution/vessel_schedule?vessel=OMNT" TargetMode="External"/><Relationship Id="rId9" Type="http://schemas.openxmlformats.org/officeDocument/2006/relationships/hyperlink" Target="https://www.yangming.com/en/esolution/long_term_schedule_detail?voyage=EC32622E" TargetMode="External"/><Relationship Id="rId14" Type="http://schemas.openxmlformats.org/officeDocument/2006/relationships/hyperlink" Target="https://www.yangming.com/en/esolution/long_term_schedule_detail?voyage=EC32625E" TargetMode="External"/><Relationship Id="rId22" Type="http://schemas.openxmlformats.org/officeDocument/2006/relationships/hyperlink" Target="https://www.yangming.com/en/esolution/vessel_schedule?vessel=OMLN" TargetMode="External"/><Relationship Id="rId27" Type="http://schemas.openxmlformats.org/officeDocument/2006/relationships/hyperlink" Target="https://www.yangming.com/en/esolution/long_term_schedule_detail?voyage=EC32632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HMPR" TargetMode="External"/><Relationship Id="rId13" Type="http://schemas.openxmlformats.org/officeDocument/2006/relationships/hyperlink" Target="https://www.yangming.com/en/esolution/long_term_schedule_detail?voyage=FP22552AB" TargetMode="External"/><Relationship Id="rId18" Type="http://schemas.openxmlformats.org/officeDocument/2006/relationships/hyperlink" Target="https://www.yangming.com/en/esolution/vessel_schedule?vessel=OHMB" TargetMode="External"/><Relationship Id="rId26" Type="http://schemas.openxmlformats.org/officeDocument/2006/relationships/hyperlink" Target="https://www.yangming.com/en/esolution/vessel_schedule?vessel=OAMZ" TargetMode="External"/><Relationship Id="rId3" Type="http://schemas.openxmlformats.org/officeDocument/2006/relationships/hyperlink" Target="https://www.yangming.com/en/esolution/long_term_schedule_detail?voyage=FP22546AB" TargetMode="External"/><Relationship Id="rId21" Type="http://schemas.openxmlformats.org/officeDocument/2006/relationships/hyperlink" Target="https://www.yangming.com/en/esolution/long_term_schedule_detail?voyage=FP22603AB" TargetMode="External"/><Relationship Id="rId7" Type="http://schemas.openxmlformats.org/officeDocument/2006/relationships/hyperlink" Target="https://www.yangming.com/en/esolution/long_term_schedule_detail?voyage=FP22549AB" TargetMode="External"/><Relationship Id="rId12" Type="http://schemas.openxmlformats.org/officeDocument/2006/relationships/hyperlink" Target="https://www.yangming.com/en/esolution/vessel_schedule?vessel=ONMD" TargetMode="External"/><Relationship Id="rId17" Type="http://schemas.openxmlformats.org/officeDocument/2006/relationships/hyperlink" Target="https://www.yangming.com/en/esolution/long_term_schedule_detail?voyage=FP22606AB" TargetMode="External"/><Relationship Id="rId25" Type="http://schemas.openxmlformats.org/officeDocument/2006/relationships/hyperlink" Target="https://www.yangming.com/en/esolution/long_term_schedule_detail?voyage=FP22605AB" TargetMode="External"/><Relationship Id="rId2" Type="http://schemas.openxmlformats.org/officeDocument/2006/relationships/hyperlink" Target="https://www.yangming.com/en/esolution/vessel_schedule?vessel=HNMR" TargetMode="External"/><Relationship Id="rId16" Type="http://schemas.openxmlformats.org/officeDocument/2006/relationships/hyperlink" Target="https://www.yangming.com/en/esolution/vessel_schedule?vessel=OAMZ" TargetMode="External"/><Relationship Id="rId20" Type="http://schemas.openxmlformats.org/officeDocument/2006/relationships/hyperlink" Target="https://www.yangming.com/en/esolution/vessel_schedule?vessel=ONAS" TargetMode="External"/><Relationship Id="rId1" Type="http://schemas.openxmlformats.org/officeDocument/2006/relationships/hyperlink" Target="https://www.yangming.com/en/esolution/long_term_schedule_detail?voyage=FP22545AB" TargetMode="External"/><Relationship Id="rId6" Type="http://schemas.openxmlformats.org/officeDocument/2006/relationships/hyperlink" Target="https://www.yangming.com/en/esolution/vessel_schedule?vessel=HMHO" TargetMode="External"/><Relationship Id="rId11" Type="http://schemas.openxmlformats.org/officeDocument/2006/relationships/hyperlink" Target="https://www.yangming.com/en/esolution/long_term_schedule_detail?voyage=FP22551AB" TargetMode="External"/><Relationship Id="rId24" Type="http://schemas.openxmlformats.org/officeDocument/2006/relationships/hyperlink" Target="https://www.yangming.com/en/esolution/vessel_schedule?vessel=OCGS" TargetMode="External"/><Relationship Id="rId5" Type="http://schemas.openxmlformats.org/officeDocument/2006/relationships/hyperlink" Target="https://www.yangming.com/en/esolution/long_term_schedule_detail?voyage=FP22547B" TargetMode="External"/><Relationship Id="rId15" Type="http://schemas.openxmlformats.org/officeDocument/2006/relationships/hyperlink" Target="https://www.yangming.com/en/esolution/long_term_schedule_detail?voyage=FP22605AB" TargetMode="External"/><Relationship Id="rId23" Type="http://schemas.openxmlformats.org/officeDocument/2006/relationships/hyperlink" Target="https://www.yangming.com/en/esolution/long_term_schedule_detail?voyage=FP22604AB" TargetMode="External"/><Relationship Id="rId28" Type="http://schemas.openxmlformats.org/officeDocument/2006/relationships/hyperlink" Target="https://www.yangming.com/en/esolution/vessel_schedule?vessel=OHMB" TargetMode="External"/><Relationship Id="rId10" Type="http://schemas.openxmlformats.org/officeDocument/2006/relationships/hyperlink" Target="https://www.yangming.com/en/esolution/vessel_schedule?vessel=HMDV" TargetMode="External"/><Relationship Id="rId19" Type="http://schemas.openxmlformats.org/officeDocument/2006/relationships/hyperlink" Target="https://www.yangming.com/en/esolution/long_term_schedule_detail?voyage=FP22602AB" TargetMode="External"/><Relationship Id="rId4" Type="http://schemas.openxmlformats.org/officeDocument/2006/relationships/hyperlink" Target="https://www.yangming.com/en/esolution/vessel_schedule?vessel=YTRN" TargetMode="External"/><Relationship Id="rId9" Type="http://schemas.openxmlformats.org/officeDocument/2006/relationships/hyperlink" Target="https://www.yangming.com/en/esolution/long_term_schedule_detail?voyage=FP22550AB" TargetMode="External"/><Relationship Id="rId14" Type="http://schemas.openxmlformats.org/officeDocument/2006/relationships/hyperlink" Target="https://www.yangming.com/en/esolution/vessel_schedule?vessel=HMDR" TargetMode="External"/><Relationship Id="rId22" Type="http://schemas.openxmlformats.org/officeDocument/2006/relationships/hyperlink" Target="https://www.yangming.com/en/esolution/vessel_schedule?vessel=YMTG" TargetMode="External"/><Relationship Id="rId27" Type="http://schemas.openxmlformats.org/officeDocument/2006/relationships/hyperlink" Target="https://www.yangming.com/en/esolution/long_term_schedule_detail?voyage=FP22606AB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angming.com/en/esolution/long_term_schedule_detail?voyage=FP22614AB" TargetMode="External"/><Relationship Id="rId18" Type="http://schemas.openxmlformats.org/officeDocument/2006/relationships/hyperlink" Target="https://www.yangming.com/en/esolution/vessel_schedule?vessel=YTRN" TargetMode="External"/><Relationship Id="rId26" Type="http://schemas.openxmlformats.org/officeDocument/2006/relationships/hyperlink" Target="https://www.yangming.com/en/esolution/long_term_schedule_detail?voyage=FP22622B" TargetMode="External"/><Relationship Id="rId3" Type="http://schemas.openxmlformats.org/officeDocument/2006/relationships/hyperlink" Target="https://www.yangming.com/en/esolution/long_term_schedule_detail?voyage=FP22609AB" TargetMode="External"/><Relationship Id="rId21" Type="http://schemas.openxmlformats.org/officeDocument/2006/relationships/hyperlink" Target="https://www.yangming.com/en/esolution/long_term_schedule_detail?voyage=FP22618AB" TargetMode="External"/><Relationship Id="rId7" Type="http://schemas.openxmlformats.org/officeDocument/2006/relationships/hyperlink" Target="https://www.yangming.com/en/esolution/long_term_schedule_detail?voyage=FP22611AB" TargetMode="External"/><Relationship Id="rId12" Type="http://schemas.openxmlformats.org/officeDocument/2006/relationships/hyperlink" Target="https://www.yangming.com/en/esolution/vessel_schedule?vessel=YTRO" TargetMode="External"/><Relationship Id="rId17" Type="http://schemas.openxmlformats.org/officeDocument/2006/relationships/hyperlink" Target="https://www.yangming.com/en/esolution/long_term_schedule_detail?voyage=FP22616AB" TargetMode="External"/><Relationship Id="rId25" Type="http://schemas.openxmlformats.org/officeDocument/2006/relationships/hyperlink" Target="https://www.yangming.com/en/esolution/vessel_schedule?vessel=HMPR" TargetMode="External"/><Relationship Id="rId33" Type="http://schemas.openxmlformats.org/officeDocument/2006/relationships/hyperlink" Target="https://www.yangming.com/en/esolution/vessel_schedule?vessel=ONAS" TargetMode="External"/><Relationship Id="rId2" Type="http://schemas.openxmlformats.org/officeDocument/2006/relationships/hyperlink" Target="https://www.yangming.com/en/esolution/vessel_schedule?vessel=NOWL" TargetMode="External"/><Relationship Id="rId16" Type="http://schemas.openxmlformats.org/officeDocument/2006/relationships/hyperlink" Target="https://www.yangming.com/en/esolution/vessel_schedule?vessel=SADN" TargetMode="External"/><Relationship Id="rId20" Type="http://schemas.openxmlformats.org/officeDocument/2006/relationships/hyperlink" Target="https://www.yangming.com/en/esolution/vessel_schedule?vessel=YTLY" TargetMode="External"/><Relationship Id="rId29" Type="http://schemas.openxmlformats.org/officeDocument/2006/relationships/hyperlink" Target="https://www.yangming.com/en/esolution/vessel_schedule?vessel=OFWD" TargetMode="External"/><Relationship Id="rId1" Type="http://schemas.openxmlformats.org/officeDocument/2006/relationships/hyperlink" Target="https://www.yangming.com/en/esolution/long_term_schedule_detail?voyage=FP22608AB" TargetMode="External"/><Relationship Id="rId6" Type="http://schemas.openxmlformats.org/officeDocument/2006/relationships/hyperlink" Target="https://www.yangming.com/en/esolution/vessel_schedule?vessel=SPPT" TargetMode="External"/><Relationship Id="rId11" Type="http://schemas.openxmlformats.org/officeDocument/2006/relationships/hyperlink" Target="https://www.yangming.com/en/esolution/long_term_schedule_detail?voyage=FP22613AB" TargetMode="External"/><Relationship Id="rId24" Type="http://schemas.openxmlformats.org/officeDocument/2006/relationships/hyperlink" Target="https://www.yangming.com/en/esolution/long_term_schedule_detail?voyage=FP22620AB" TargetMode="External"/><Relationship Id="rId32" Type="http://schemas.openxmlformats.org/officeDocument/2006/relationships/hyperlink" Target="https://www.yangming.com/en/esolution/long_term_schedule_detail?voyage=FP22627B" TargetMode="External"/><Relationship Id="rId5" Type="http://schemas.openxmlformats.org/officeDocument/2006/relationships/hyperlink" Target="https://www.yangming.com/en/esolution/long_term_schedule_detail?voyage=FP22610AB" TargetMode="External"/><Relationship Id="rId15" Type="http://schemas.openxmlformats.org/officeDocument/2006/relationships/hyperlink" Target="https://www.yangming.com/en/esolution/long_term_schedule_detail?voyage=FP22615AB" TargetMode="External"/><Relationship Id="rId23" Type="http://schemas.openxmlformats.org/officeDocument/2006/relationships/hyperlink" Target="https://www.yangming.com/en/esolution/long_term_schedule_detail?voyage=FP22619AB" TargetMode="External"/><Relationship Id="rId28" Type="http://schemas.openxmlformats.org/officeDocument/2006/relationships/hyperlink" Target="https://www.yangming.com/en/esolution/long_term_schedule_detail?voyage=FP22624B" TargetMode="External"/><Relationship Id="rId10" Type="http://schemas.openxmlformats.org/officeDocument/2006/relationships/hyperlink" Target="https://www.yangming.com/en/esolution/vessel_schedule?vessel=YWTY" TargetMode="External"/><Relationship Id="rId19" Type="http://schemas.openxmlformats.org/officeDocument/2006/relationships/hyperlink" Target="https://www.yangming.com/en/esolution/long_term_schedule_detail?voyage=FP22617AB" TargetMode="External"/><Relationship Id="rId31" Type="http://schemas.openxmlformats.org/officeDocument/2006/relationships/hyperlink" Target="https://www.yangming.com/en/esolution/vessel_schedule?vessel=ONSR" TargetMode="External"/><Relationship Id="rId4" Type="http://schemas.openxmlformats.org/officeDocument/2006/relationships/hyperlink" Target="https://www.yangming.com/en/esolution/vessel_schedule?vessel=YTTR" TargetMode="External"/><Relationship Id="rId9" Type="http://schemas.openxmlformats.org/officeDocument/2006/relationships/hyperlink" Target="https://www.yangming.com/en/esolution/long_term_schedule_detail?voyage=FP22612AB" TargetMode="External"/><Relationship Id="rId14" Type="http://schemas.openxmlformats.org/officeDocument/2006/relationships/hyperlink" Target="https://www.yangming.com/en/esolution/vessel_schedule?vessel=HNJR" TargetMode="External"/><Relationship Id="rId22" Type="http://schemas.openxmlformats.org/officeDocument/2006/relationships/hyperlink" Target="https://www.yangming.com/en/esolution/vessel_schedule?vessel=HMHO" TargetMode="External"/><Relationship Id="rId27" Type="http://schemas.openxmlformats.org/officeDocument/2006/relationships/hyperlink" Target="https://www.yangming.com/en/esolution/vessel_schedule?vessel=YWLD" TargetMode="External"/><Relationship Id="rId30" Type="http://schemas.openxmlformats.org/officeDocument/2006/relationships/hyperlink" Target="https://www.yangming.com/en/esolution/long_term_schedule_detail?voyage=FP22625B" TargetMode="External"/><Relationship Id="rId8" Type="http://schemas.openxmlformats.org/officeDocument/2006/relationships/hyperlink" Target="https://www.yangming.com/en/esolution/vessel_schedule?vessel=YMT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YMMT" TargetMode="External"/><Relationship Id="rId13" Type="http://schemas.openxmlformats.org/officeDocument/2006/relationships/hyperlink" Target="https://www.yangming.com/en/esolution/long_term_schedule_detail?voyage=PS32613B" TargetMode="External"/><Relationship Id="rId18" Type="http://schemas.openxmlformats.org/officeDocument/2006/relationships/hyperlink" Target="https://www.yangming.com/en/esolution/vessel_schedule?vessel=OACD" TargetMode="External"/><Relationship Id="rId3" Type="http://schemas.openxmlformats.org/officeDocument/2006/relationships/hyperlink" Target="https://www.yangming.com/en/esolution/long_term_schedule_detail?voyage=PS32605B" TargetMode="External"/><Relationship Id="rId7" Type="http://schemas.openxmlformats.org/officeDocument/2006/relationships/hyperlink" Target="https://www.yangming.com/en/esolution/long_term_schedule_detail?voyage=PS32608B" TargetMode="External"/><Relationship Id="rId12" Type="http://schemas.openxmlformats.org/officeDocument/2006/relationships/hyperlink" Target="https://www.yangming.com/en/esolution/vessel_schedule?vessel=OCMT" TargetMode="External"/><Relationship Id="rId17" Type="http://schemas.openxmlformats.org/officeDocument/2006/relationships/hyperlink" Target="https://www.yangming.com/en/esolution/long_term_schedule_detail?voyage=PS32615B" TargetMode="External"/><Relationship Id="rId2" Type="http://schemas.openxmlformats.org/officeDocument/2006/relationships/hyperlink" Target="https://www.yangming.com/en/esolution/vessel_schedule?vessel=NVTA" TargetMode="External"/><Relationship Id="rId16" Type="http://schemas.openxmlformats.org/officeDocument/2006/relationships/hyperlink" Target="https://www.yangming.com/en/esolution/vessel_schedule?vessel=YUNA" TargetMode="External"/><Relationship Id="rId1" Type="http://schemas.openxmlformats.org/officeDocument/2006/relationships/hyperlink" Target="https://www.yangming.com/en/esolution/long_term_schedule_detail?voyage=PS32604B" TargetMode="External"/><Relationship Id="rId6" Type="http://schemas.openxmlformats.org/officeDocument/2006/relationships/hyperlink" Target="https://www.yangming.com/en/esolution/vessel_schedule?vessel=YMTT" TargetMode="External"/><Relationship Id="rId11" Type="http://schemas.openxmlformats.org/officeDocument/2006/relationships/hyperlink" Target="https://www.yangming.com/en/esolution/long_term_schedule_detail?voyage=PS32612B" TargetMode="External"/><Relationship Id="rId5" Type="http://schemas.openxmlformats.org/officeDocument/2006/relationships/hyperlink" Target="https://www.yangming.com/en/esolution/long_term_schedule_detail?voyage=PS32607B" TargetMode="External"/><Relationship Id="rId15" Type="http://schemas.openxmlformats.org/officeDocument/2006/relationships/hyperlink" Target="https://www.yangming.com/en/esolution/long_term_schedule_detail?voyage=PS32614B" TargetMode="External"/><Relationship Id="rId10" Type="http://schemas.openxmlformats.org/officeDocument/2006/relationships/hyperlink" Target="https://www.yangming.com/en/esolution/vessel_schedule?vessel=YUNC" TargetMode="External"/><Relationship Id="rId4" Type="http://schemas.openxmlformats.org/officeDocument/2006/relationships/hyperlink" Target="https://www.yangming.com/en/esolution/vessel_schedule?vessel=YMMB" TargetMode="External"/><Relationship Id="rId9" Type="http://schemas.openxmlformats.org/officeDocument/2006/relationships/hyperlink" Target="https://www.yangming.com/en/esolution/long_term_schedule_detail?voyage=PS32610B" TargetMode="External"/><Relationship Id="rId14" Type="http://schemas.openxmlformats.org/officeDocument/2006/relationships/hyperlink" Target="https://www.yangming.com/en/esolution/vessel_schedule?vessel=CTNQ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ngming.com/en/esolution/vessel_schedule?vessel=HMNR" TargetMode="External"/><Relationship Id="rId13" Type="http://schemas.openxmlformats.org/officeDocument/2006/relationships/hyperlink" Target="https://www.yangming.com/en/esolution/long_term_schedule_detail?voyage=GS22603AB" TargetMode="External"/><Relationship Id="rId18" Type="http://schemas.openxmlformats.org/officeDocument/2006/relationships/hyperlink" Target="https://www.yangming.com/en/esolution/vessel_schedule?vessel=OMAH" TargetMode="External"/><Relationship Id="rId26" Type="http://schemas.openxmlformats.org/officeDocument/2006/relationships/hyperlink" Target="https://www.yangming.com/en/esolution/vessel_schedule?vessel=HHNL" TargetMode="External"/><Relationship Id="rId3" Type="http://schemas.openxmlformats.org/officeDocument/2006/relationships/hyperlink" Target="https://www.yangming.com/en/esolution/long_term_schedule_detail?voyage=GS22550AB" TargetMode="External"/><Relationship Id="rId21" Type="http://schemas.openxmlformats.org/officeDocument/2006/relationships/hyperlink" Target="https://www.yangming.com/en/esolution/long_term_schedule_detail?voyage=GS22608AB" TargetMode="External"/><Relationship Id="rId7" Type="http://schemas.openxmlformats.org/officeDocument/2006/relationships/hyperlink" Target="https://www.yangming.com/en/esolution/long_term_schedule_detail?voyage=GS22552AB" TargetMode="External"/><Relationship Id="rId12" Type="http://schemas.openxmlformats.org/officeDocument/2006/relationships/hyperlink" Target="https://www.yangming.com/en/esolution/vessel_schedule?vessel=OFWD" TargetMode="External"/><Relationship Id="rId17" Type="http://schemas.openxmlformats.org/officeDocument/2006/relationships/hyperlink" Target="https://www.yangming.com/en/esolution/long_term_schedule_detail?voyage=GS22606AB" TargetMode="External"/><Relationship Id="rId25" Type="http://schemas.openxmlformats.org/officeDocument/2006/relationships/hyperlink" Target="https://www.yangming.com/en/esolution/long_term_schedule_detail?voyage=GS22610AB" TargetMode="External"/><Relationship Id="rId2" Type="http://schemas.openxmlformats.org/officeDocument/2006/relationships/hyperlink" Target="https://www.yangming.com/en/esolution/vessel_schedule?vessel=ONSW" TargetMode="External"/><Relationship Id="rId16" Type="http://schemas.openxmlformats.org/officeDocument/2006/relationships/hyperlink" Target="https://www.yangming.com/en/esolution/vessel_schedule?vessel=HRAN" TargetMode="External"/><Relationship Id="rId20" Type="http://schemas.openxmlformats.org/officeDocument/2006/relationships/hyperlink" Target="https://www.yangming.com/en/esolution/vessel_schedule?vessel=ONSW" TargetMode="External"/><Relationship Id="rId1" Type="http://schemas.openxmlformats.org/officeDocument/2006/relationships/hyperlink" Target="https://www.yangming.com/en/esolution/long_term_schedule_detail?voyage=GS22549AB" TargetMode="External"/><Relationship Id="rId6" Type="http://schemas.openxmlformats.org/officeDocument/2006/relationships/hyperlink" Target="https://www.yangming.com/en/esolution/vessel_schedule?vessel=YWLD" TargetMode="External"/><Relationship Id="rId11" Type="http://schemas.openxmlformats.org/officeDocument/2006/relationships/hyperlink" Target="https://www.yangming.com/en/esolution/long_term_schedule_detail?voyage=GS22602AB" TargetMode="External"/><Relationship Id="rId24" Type="http://schemas.openxmlformats.org/officeDocument/2006/relationships/hyperlink" Target="https://www.yangming.com/en/esolution/vessel_schedule?vessel=HGON" TargetMode="External"/><Relationship Id="rId5" Type="http://schemas.openxmlformats.org/officeDocument/2006/relationships/hyperlink" Target="https://www.yangming.com/en/esolution/long_term_schedule_detail?voyage=GS22551AB" TargetMode="External"/><Relationship Id="rId15" Type="http://schemas.openxmlformats.org/officeDocument/2006/relationships/hyperlink" Target="https://www.yangming.com/en/esolution/long_term_schedule_detail?voyage=GS22604AB" TargetMode="External"/><Relationship Id="rId23" Type="http://schemas.openxmlformats.org/officeDocument/2006/relationships/hyperlink" Target="https://www.yangming.com/en/esolution/long_term_schedule_detail?voyage=GS22609AB" TargetMode="External"/><Relationship Id="rId10" Type="http://schemas.openxmlformats.org/officeDocument/2006/relationships/hyperlink" Target="https://www.yangming.com/en/esolution/vessel_schedule?vessel=YWDM" TargetMode="External"/><Relationship Id="rId19" Type="http://schemas.openxmlformats.org/officeDocument/2006/relationships/hyperlink" Target="https://www.yangming.com/en/esolution/long_term_schedule_detail?voyage=GS22607AB" TargetMode="External"/><Relationship Id="rId4" Type="http://schemas.openxmlformats.org/officeDocument/2006/relationships/hyperlink" Target="https://www.yangming.com/en/esolution/vessel_schedule?vessel=YTQL" TargetMode="External"/><Relationship Id="rId9" Type="http://schemas.openxmlformats.org/officeDocument/2006/relationships/hyperlink" Target="https://www.yangming.com/en/esolution/long_term_schedule_detail?voyage=GS22601B" TargetMode="External"/><Relationship Id="rId14" Type="http://schemas.openxmlformats.org/officeDocument/2006/relationships/hyperlink" Target="https://www.yangming.com/en/esolution/vessel_schedule?vessel=HBDA" TargetMode="External"/><Relationship Id="rId22" Type="http://schemas.openxmlformats.org/officeDocument/2006/relationships/hyperlink" Target="https://www.yangming.com/en/esolution/vessel_schedule?vessel=YW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6:IV55"/>
  <sheetViews>
    <sheetView workbookViewId="0">
      <selection activeCell="A11" sqref="A11:D17"/>
    </sheetView>
  </sheetViews>
  <sheetFormatPr defaultColWidth="9.140625" defaultRowHeight="14.25"/>
  <cols>
    <col min="1" max="1" width="38.28515625" style="15" customWidth="1"/>
    <col min="2" max="2" width="11.28515625" style="15" bestFit="1" customWidth="1"/>
    <col min="3" max="3" width="16.140625" style="15" bestFit="1" customWidth="1"/>
    <col min="4" max="4" width="74.7109375" style="45" bestFit="1" customWidth="1"/>
    <col min="5" max="5" width="22.85546875" style="15" customWidth="1"/>
    <col min="6" max="6" width="21.42578125" style="15" customWidth="1"/>
    <col min="7" max="16384" width="9.140625" style="15"/>
  </cols>
  <sheetData>
    <row r="6" spans="1:255">
      <c r="B6" s="294"/>
      <c r="C6" s="294"/>
      <c r="D6" s="294"/>
      <c r="E6" s="294"/>
      <c r="F6" s="294"/>
      <c r="G6" s="294"/>
      <c r="H6" s="294"/>
      <c r="I6" s="46"/>
      <c r="J6" s="46"/>
      <c r="K6" s="46"/>
      <c r="L6" s="46"/>
      <c r="M6" s="46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</row>
    <row r="7" spans="1:255">
      <c r="B7" s="294"/>
      <c r="C7" s="294"/>
      <c r="D7" s="294"/>
      <c r="E7" s="294"/>
      <c r="F7" s="294"/>
      <c r="G7" s="294"/>
      <c r="H7" s="294"/>
      <c r="I7" s="46"/>
      <c r="J7" s="46"/>
      <c r="K7" s="46"/>
      <c r="L7" s="46"/>
      <c r="M7" s="46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</row>
    <row r="8" spans="1:255">
      <c r="B8" s="295"/>
      <c r="C8" s="295"/>
      <c r="D8" s="295"/>
      <c r="E8" s="295"/>
      <c r="F8" s="295"/>
      <c r="G8" s="295"/>
      <c r="H8" s="295"/>
      <c r="I8" s="48"/>
      <c r="J8" s="48"/>
      <c r="K8" s="48"/>
      <c r="L8" s="48"/>
      <c r="M8" s="48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</row>
    <row r="9" spans="1:255" ht="15" customHeight="1">
      <c r="B9" s="296"/>
      <c r="C9" s="296"/>
      <c r="D9" s="296"/>
      <c r="E9" s="296"/>
      <c r="F9" s="296"/>
      <c r="G9" s="296"/>
      <c r="H9" s="296"/>
      <c r="I9" s="49"/>
      <c r="J9" s="49"/>
      <c r="K9" s="49"/>
      <c r="L9" s="49"/>
      <c r="M9" s="49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</row>
    <row r="10" spans="1:255" ht="15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</row>
    <row r="11" spans="1:255" ht="15.75">
      <c r="A11" s="292" t="s">
        <v>23</v>
      </c>
      <c r="B11" s="293"/>
      <c r="C11" s="134" t="s">
        <v>22</v>
      </c>
      <c r="D11" s="135" t="s">
        <v>24</v>
      </c>
      <c r="E11" s="46" t="s">
        <v>408</v>
      </c>
      <c r="F11" s="46" t="s">
        <v>3</v>
      </c>
      <c r="G11" s="46"/>
      <c r="H11" s="46"/>
      <c r="I11" s="46"/>
      <c r="J11" s="46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</row>
    <row r="12" spans="1:255" ht="15.75">
      <c r="A12" s="136" t="s">
        <v>428</v>
      </c>
      <c r="B12" s="137" t="s">
        <v>426</v>
      </c>
      <c r="C12" s="136" t="s">
        <v>429</v>
      </c>
      <c r="D12" s="200" t="s">
        <v>427</v>
      </c>
      <c r="G12" s="46"/>
      <c r="H12" s="46"/>
      <c r="I12" s="46"/>
      <c r="J12" s="46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</row>
    <row r="13" spans="1:255" ht="15.75">
      <c r="A13" s="136" t="s">
        <v>61</v>
      </c>
      <c r="B13" s="137" t="s">
        <v>368</v>
      </c>
      <c r="C13" s="136" t="s">
        <v>220</v>
      </c>
      <c r="D13" s="200" t="s">
        <v>394</v>
      </c>
      <c r="E13" s="183" t="s">
        <v>388</v>
      </c>
      <c r="F13" s="218">
        <v>45703</v>
      </c>
      <c r="G13" s="46"/>
      <c r="H13" s="46"/>
      <c r="I13" s="46"/>
      <c r="J13" s="46"/>
      <c r="K13" s="46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</row>
    <row r="14" spans="1:255" ht="23.25" customHeight="1">
      <c r="A14" s="136" t="s">
        <v>61</v>
      </c>
      <c r="B14" s="137" t="s">
        <v>374</v>
      </c>
      <c r="C14" s="136" t="s">
        <v>33</v>
      </c>
      <c r="D14" s="200" t="s">
        <v>42</v>
      </c>
      <c r="E14" s="224" t="s">
        <v>412</v>
      </c>
      <c r="F14" s="218">
        <v>45708</v>
      </c>
      <c r="G14" s="46"/>
      <c r="H14" s="46"/>
      <c r="I14" s="46"/>
      <c r="J14" s="46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</row>
    <row r="15" spans="1:255" ht="15.75">
      <c r="A15" s="136" t="s">
        <v>61</v>
      </c>
      <c r="B15" s="137" t="s">
        <v>114</v>
      </c>
      <c r="C15" s="138" t="s">
        <v>220</v>
      </c>
      <c r="D15" s="164" t="s">
        <v>116</v>
      </c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</row>
    <row r="16" spans="1:255" ht="18" customHeight="1">
      <c r="A16" s="136" t="s">
        <v>61</v>
      </c>
      <c r="B16" s="137" t="s">
        <v>373</v>
      </c>
      <c r="C16" s="138" t="s">
        <v>4</v>
      </c>
      <c r="D16" s="200" t="s">
        <v>221</v>
      </c>
      <c r="E16" s="183" t="s">
        <v>400</v>
      </c>
      <c r="F16" s="218">
        <v>45711</v>
      </c>
      <c r="G16" s="46"/>
      <c r="H16" s="46"/>
      <c r="I16" s="46"/>
      <c r="J16" s="46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</row>
    <row r="17" spans="1:256" ht="23.25" customHeight="1">
      <c r="A17" s="136" t="s">
        <v>61</v>
      </c>
      <c r="B17" s="137" t="s">
        <v>281</v>
      </c>
      <c r="C17" s="136" t="s">
        <v>4</v>
      </c>
      <c r="D17" s="200" t="s">
        <v>116</v>
      </c>
      <c r="E17" s="224" t="s">
        <v>402</v>
      </c>
      <c r="F17" s="182">
        <v>45704</v>
      </c>
      <c r="G17" s="46"/>
      <c r="H17" s="46"/>
      <c r="I17" s="46"/>
      <c r="J17" s="46"/>
      <c r="K17" s="46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</row>
    <row r="18" spans="1:256">
      <c r="A18" s="55"/>
      <c r="B18" s="132"/>
      <c r="C18" s="55"/>
      <c r="D18" s="133"/>
      <c r="E18" s="46"/>
      <c r="F18" s="46"/>
      <c r="G18" s="46"/>
      <c r="H18" s="46"/>
      <c r="I18" s="46"/>
      <c r="J18" s="46"/>
      <c r="K18" s="4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</row>
    <row r="19" spans="1:256" s="60" customFormat="1" ht="16.5" customHeight="1">
      <c r="A19" s="54" t="s">
        <v>13</v>
      </c>
      <c r="B19" s="55"/>
      <c r="C19" s="56"/>
      <c r="D19" s="57"/>
      <c r="E19" s="51"/>
      <c r="F19" s="53"/>
      <c r="G19" s="58"/>
      <c r="H19" s="58"/>
      <c r="I19" s="58"/>
      <c r="J19" s="58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</row>
    <row r="20" spans="1:256" ht="16.5" customHeight="1">
      <c r="A20" s="7" t="s">
        <v>37</v>
      </c>
      <c r="B20" s="8"/>
      <c r="C20" s="7"/>
      <c r="D20" s="7"/>
      <c r="E20" s="7"/>
      <c r="F20" s="8"/>
      <c r="G20" s="7"/>
      <c r="H20" s="7"/>
      <c r="I20" s="7"/>
      <c r="J20" s="8"/>
      <c r="K20" s="7"/>
      <c r="L20" s="7"/>
      <c r="M20" s="7"/>
      <c r="N20" s="8"/>
      <c r="O20" s="7"/>
      <c r="P20" s="7"/>
      <c r="Q20" s="7"/>
      <c r="R20" s="8"/>
      <c r="S20" s="7"/>
      <c r="T20" s="7"/>
      <c r="U20" s="7"/>
      <c r="V20" s="8"/>
      <c r="W20" s="7"/>
      <c r="X20" s="7"/>
      <c r="Y20" s="7"/>
      <c r="Z20" s="8"/>
      <c r="AA20" s="7"/>
      <c r="AB20" s="7"/>
      <c r="AC20" s="7"/>
      <c r="AD20" s="8"/>
      <c r="AE20" s="7"/>
      <c r="AF20" s="7"/>
      <c r="AG20" s="7"/>
      <c r="AH20" s="8"/>
      <c r="AI20" s="7"/>
      <c r="AJ20" s="7"/>
      <c r="AK20" s="7"/>
      <c r="AL20" s="8"/>
      <c r="AM20" s="7"/>
      <c r="AN20" s="7"/>
      <c r="AO20" s="7"/>
      <c r="AP20" s="8"/>
      <c r="AQ20" s="7"/>
      <c r="AR20" s="7"/>
      <c r="AS20" s="7"/>
      <c r="AT20" s="8"/>
      <c r="AU20" s="7"/>
      <c r="AV20" s="7"/>
      <c r="AW20" s="7"/>
      <c r="AX20" s="8"/>
      <c r="AY20" s="7"/>
      <c r="AZ20" s="7"/>
      <c r="BA20" s="7"/>
      <c r="BB20" s="8"/>
      <c r="BC20" s="7"/>
      <c r="BD20" s="7"/>
      <c r="BE20" s="7"/>
      <c r="BF20" s="8"/>
      <c r="BG20" s="7"/>
      <c r="BH20" s="7"/>
      <c r="BI20" s="7"/>
      <c r="BJ20" s="8"/>
      <c r="BK20" s="7"/>
      <c r="BL20" s="7"/>
      <c r="BM20" s="7"/>
      <c r="BN20" s="8"/>
      <c r="BO20" s="7"/>
      <c r="BP20" s="7"/>
      <c r="BQ20" s="7"/>
      <c r="BR20" s="8"/>
      <c r="BS20" s="7"/>
      <c r="BT20" s="7"/>
      <c r="BU20" s="7"/>
      <c r="BV20" s="8"/>
      <c r="BW20" s="7"/>
      <c r="BX20" s="7"/>
      <c r="BY20" s="7"/>
      <c r="BZ20" s="8"/>
      <c r="CA20" s="7"/>
      <c r="CB20" s="7"/>
      <c r="CC20" s="7"/>
      <c r="CD20" s="8"/>
      <c r="CE20" s="7"/>
      <c r="CF20" s="7"/>
      <c r="CG20" s="7"/>
      <c r="CH20" s="8"/>
      <c r="CI20" s="7"/>
      <c r="CJ20" s="7"/>
      <c r="CK20" s="7"/>
      <c r="CL20" s="8"/>
      <c r="CM20" s="7"/>
      <c r="CN20" s="7"/>
      <c r="CO20" s="7"/>
      <c r="CP20" s="8"/>
      <c r="CQ20" s="7"/>
      <c r="CR20" s="7"/>
      <c r="CS20" s="7"/>
      <c r="CT20" s="8"/>
      <c r="CU20" s="7"/>
      <c r="CV20" s="7"/>
      <c r="CW20" s="7"/>
      <c r="CX20" s="8"/>
      <c r="CY20" s="7"/>
      <c r="CZ20" s="7"/>
      <c r="DA20" s="7"/>
      <c r="DB20" s="8"/>
      <c r="DC20" s="7"/>
      <c r="DD20" s="7"/>
      <c r="DE20" s="7"/>
      <c r="DF20" s="8"/>
      <c r="DG20" s="7"/>
      <c r="DH20" s="7"/>
      <c r="DI20" s="7"/>
      <c r="DJ20" s="8"/>
      <c r="DK20" s="7"/>
      <c r="DL20" s="7"/>
      <c r="DM20" s="7"/>
      <c r="DN20" s="8"/>
      <c r="DO20" s="7"/>
      <c r="DP20" s="7"/>
      <c r="DQ20" s="7"/>
      <c r="DR20" s="8"/>
      <c r="DS20" s="7"/>
      <c r="DT20" s="7"/>
      <c r="DU20" s="7"/>
      <c r="DV20" s="8"/>
      <c r="DW20" s="7"/>
      <c r="DX20" s="7"/>
      <c r="DY20" s="7"/>
      <c r="DZ20" s="8"/>
      <c r="EA20" s="7"/>
      <c r="EB20" s="7"/>
      <c r="EC20" s="7"/>
      <c r="ED20" s="8"/>
      <c r="EE20" s="7"/>
      <c r="EF20" s="7"/>
      <c r="EG20" s="7"/>
      <c r="EH20" s="8"/>
      <c r="EI20" s="7"/>
      <c r="EJ20" s="7"/>
      <c r="EK20" s="7"/>
      <c r="EL20" s="8"/>
      <c r="EM20" s="7"/>
      <c r="EN20" s="7"/>
      <c r="EO20" s="7"/>
      <c r="EP20" s="8"/>
      <c r="EQ20" s="7"/>
      <c r="ER20" s="7"/>
      <c r="ES20" s="7"/>
      <c r="ET20" s="8"/>
      <c r="EU20" s="7"/>
      <c r="EV20" s="7"/>
      <c r="EW20" s="7"/>
      <c r="EX20" s="8"/>
      <c r="EY20" s="7"/>
      <c r="EZ20" s="7"/>
      <c r="FA20" s="7"/>
      <c r="FB20" s="8"/>
      <c r="FC20" s="7"/>
      <c r="FD20" s="7"/>
      <c r="FE20" s="7"/>
      <c r="FF20" s="8"/>
      <c r="FG20" s="7"/>
      <c r="FH20" s="7"/>
      <c r="FI20" s="7"/>
      <c r="FJ20" s="8"/>
      <c r="FK20" s="7"/>
      <c r="FL20" s="7"/>
      <c r="FM20" s="7"/>
      <c r="FN20" s="8"/>
      <c r="FO20" s="7"/>
      <c r="FP20" s="7"/>
      <c r="FQ20" s="7"/>
      <c r="FR20" s="8"/>
      <c r="FS20" s="7"/>
      <c r="FT20" s="7"/>
      <c r="FU20" s="7"/>
      <c r="FV20" s="8"/>
      <c r="FW20" s="7"/>
      <c r="FX20" s="7"/>
      <c r="FY20" s="7"/>
      <c r="FZ20" s="8"/>
      <c r="GA20" s="7"/>
      <c r="GB20" s="7"/>
      <c r="GC20" s="7"/>
      <c r="GD20" s="8"/>
      <c r="GE20" s="7"/>
      <c r="GF20" s="7"/>
      <c r="GG20" s="7"/>
      <c r="GH20" s="8"/>
      <c r="GI20" s="7"/>
      <c r="GJ20" s="7"/>
      <c r="GK20" s="7"/>
      <c r="GL20" s="8"/>
      <c r="GM20" s="7"/>
      <c r="GN20" s="7"/>
      <c r="GO20" s="7"/>
      <c r="GP20" s="8"/>
      <c r="GQ20" s="7"/>
      <c r="GR20" s="7"/>
      <c r="GS20" s="7"/>
      <c r="GT20" s="8"/>
      <c r="GU20" s="7"/>
      <c r="GV20" s="7"/>
      <c r="GW20" s="7"/>
      <c r="GX20" s="8"/>
      <c r="GY20" s="7"/>
      <c r="GZ20" s="7"/>
      <c r="HA20" s="7"/>
      <c r="HB20" s="8"/>
      <c r="HC20" s="7"/>
      <c r="HD20" s="7"/>
      <c r="HE20" s="7"/>
      <c r="HF20" s="8"/>
      <c r="HG20" s="7"/>
      <c r="HH20" s="7"/>
      <c r="HI20" s="7"/>
      <c r="HJ20" s="8"/>
      <c r="HK20" s="7"/>
      <c r="HL20" s="7"/>
      <c r="HM20" s="7"/>
      <c r="HN20" s="8"/>
      <c r="HO20" s="7"/>
      <c r="HP20" s="7"/>
      <c r="HQ20" s="7"/>
      <c r="HR20" s="8"/>
      <c r="HS20" s="7"/>
      <c r="HT20" s="7"/>
      <c r="HU20" s="7"/>
      <c r="HV20" s="8"/>
      <c r="HW20" s="7"/>
      <c r="HX20" s="7"/>
      <c r="HY20" s="7"/>
      <c r="HZ20" s="8"/>
      <c r="IA20" s="7"/>
      <c r="IB20" s="7"/>
      <c r="IC20" s="7"/>
      <c r="ID20" s="8"/>
      <c r="IE20" s="7"/>
      <c r="IF20" s="7"/>
      <c r="IG20" s="7"/>
      <c r="IH20" s="8"/>
      <c r="II20" s="7"/>
      <c r="IJ20" s="7"/>
      <c r="IK20" s="7"/>
      <c r="IL20" s="8"/>
      <c r="IM20" s="7"/>
      <c r="IN20" s="7"/>
      <c r="IO20" s="7"/>
      <c r="IP20" s="8"/>
      <c r="IQ20" s="7"/>
      <c r="IR20" s="7"/>
      <c r="IS20" s="7"/>
      <c r="IT20" s="8"/>
      <c r="IU20" s="7"/>
      <c r="IV20" s="7"/>
    </row>
    <row r="21" spans="1:256" ht="16.5" customHeight="1">
      <c r="A21" s="7" t="s">
        <v>387</v>
      </c>
      <c r="B21" s="8"/>
      <c r="C21" s="7"/>
      <c r="D21" s="7"/>
      <c r="E21" s="7"/>
      <c r="F21" s="8"/>
      <c r="G21" s="7"/>
      <c r="H21" s="7"/>
      <c r="I21" s="7"/>
      <c r="J21" s="8"/>
      <c r="K21" s="7"/>
      <c r="L21" s="7"/>
      <c r="M21" s="7"/>
      <c r="N21" s="8"/>
      <c r="O21" s="7"/>
      <c r="P21" s="7"/>
      <c r="Q21" s="7"/>
      <c r="R21" s="8"/>
      <c r="S21" s="7"/>
      <c r="T21" s="7"/>
      <c r="U21" s="7"/>
      <c r="V21" s="8"/>
      <c r="W21" s="7"/>
      <c r="X21" s="7"/>
      <c r="Y21" s="7"/>
      <c r="Z21" s="8"/>
      <c r="AA21" s="7"/>
      <c r="AB21" s="7"/>
      <c r="AC21" s="7"/>
      <c r="AD21" s="8"/>
      <c r="AE21" s="7"/>
      <c r="AF21" s="7"/>
      <c r="AG21" s="7"/>
      <c r="AH21" s="8"/>
      <c r="AI21" s="7"/>
      <c r="AJ21" s="7"/>
      <c r="AK21" s="7"/>
      <c r="AL21" s="8"/>
      <c r="AM21" s="7"/>
      <c r="AN21" s="7"/>
      <c r="AO21" s="7"/>
      <c r="AP21" s="8"/>
      <c r="AQ21" s="7"/>
      <c r="AR21" s="7"/>
      <c r="AS21" s="7"/>
      <c r="AT21" s="8"/>
      <c r="AU21" s="7"/>
      <c r="AV21" s="7"/>
      <c r="AW21" s="7"/>
      <c r="AX21" s="8"/>
      <c r="AY21" s="7"/>
      <c r="AZ21" s="7"/>
      <c r="BA21" s="7"/>
      <c r="BB21" s="8"/>
      <c r="BC21" s="7"/>
      <c r="BD21" s="7"/>
      <c r="BE21" s="7"/>
      <c r="BF21" s="8"/>
      <c r="BG21" s="7"/>
      <c r="BH21" s="7"/>
      <c r="BI21" s="7"/>
      <c r="BJ21" s="8"/>
      <c r="BK21" s="7"/>
      <c r="BL21" s="7"/>
      <c r="BM21" s="7"/>
      <c r="BN21" s="8"/>
      <c r="BO21" s="7"/>
      <c r="BP21" s="7"/>
      <c r="BQ21" s="7"/>
      <c r="BR21" s="8"/>
      <c r="BS21" s="7"/>
      <c r="BT21" s="7"/>
      <c r="BU21" s="7"/>
      <c r="BV21" s="8"/>
      <c r="BW21" s="7"/>
      <c r="BX21" s="7"/>
      <c r="BY21" s="7"/>
      <c r="BZ21" s="8"/>
      <c r="CA21" s="7"/>
      <c r="CB21" s="7"/>
      <c r="CC21" s="7"/>
      <c r="CD21" s="8"/>
      <c r="CE21" s="7"/>
      <c r="CF21" s="7"/>
      <c r="CG21" s="7"/>
      <c r="CH21" s="8"/>
      <c r="CI21" s="7"/>
      <c r="CJ21" s="7"/>
      <c r="CK21" s="7"/>
      <c r="CL21" s="8"/>
      <c r="CM21" s="7"/>
      <c r="CN21" s="7"/>
      <c r="CO21" s="7"/>
      <c r="CP21" s="8"/>
      <c r="CQ21" s="7"/>
      <c r="CR21" s="7"/>
      <c r="CS21" s="7"/>
      <c r="CT21" s="8"/>
      <c r="CU21" s="7"/>
      <c r="CV21" s="7"/>
      <c r="CW21" s="7"/>
      <c r="CX21" s="8"/>
      <c r="CY21" s="7"/>
      <c r="CZ21" s="7"/>
      <c r="DA21" s="7"/>
      <c r="DB21" s="8"/>
      <c r="DC21" s="7"/>
      <c r="DD21" s="7"/>
      <c r="DE21" s="7"/>
      <c r="DF21" s="8"/>
      <c r="DG21" s="7"/>
      <c r="DH21" s="7"/>
      <c r="DI21" s="7"/>
      <c r="DJ21" s="8"/>
      <c r="DK21" s="7"/>
      <c r="DL21" s="7"/>
      <c r="DM21" s="7"/>
      <c r="DN21" s="8"/>
      <c r="DO21" s="7"/>
      <c r="DP21" s="7"/>
      <c r="DQ21" s="7"/>
      <c r="DR21" s="8"/>
      <c r="DS21" s="7"/>
      <c r="DT21" s="7"/>
      <c r="DU21" s="7"/>
      <c r="DV21" s="8"/>
      <c r="DW21" s="7"/>
      <c r="DX21" s="7"/>
      <c r="DY21" s="7"/>
      <c r="DZ21" s="8"/>
      <c r="EA21" s="7"/>
      <c r="EB21" s="7"/>
      <c r="EC21" s="7"/>
      <c r="ED21" s="8"/>
      <c r="EE21" s="7"/>
      <c r="EF21" s="7"/>
      <c r="EG21" s="7"/>
      <c r="EH21" s="8"/>
      <c r="EI21" s="7"/>
      <c r="EJ21" s="7"/>
      <c r="EK21" s="7"/>
      <c r="EL21" s="8"/>
      <c r="EM21" s="7"/>
      <c r="EN21" s="7"/>
      <c r="EO21" s="7"/>
      <c r="EP21" s="8"/>
      <c r="EQ21" s="7"/>
      <c r="ER21" s="7"/>
      <c r="ES21" s="7"/>
      <c r="ET21" s="8"/>
      <c r="EU21" s="7"/>
      <c r="EV21" s="7"/>
      <c r="EW21" s="7"/>
      <c r="EX21" s="8"/>
      <c r="EY21" s="7"/>
      <c r="EZ21" s="7"/>
      <c r="FA21" s="7"/>
      <c r="FB21" s="8"/>
      <c r="FC21" s="7"/>
      <c r="FD21" s="7"/>
      <c r="FE21" s="7"/>
      <c r="FF21" s="8"/>
      <c r="FG21" s="7"/>
      <c r="FH21" s="7"/>
      <c r="FI21" s="7"/>
      <c r="FJ21" s="8"/>
      <c r="FK21" s="7"/>
      <c r="FL21" s="7"/>
      <c r="FM21" s="7"/>
      <c r="FN21" s="8"/>
      <c r="FO21" s="7"/>
      <c r="FP21" s="7"/>
      <c r="FQ21" s="7"/>
      <c r="FR21" s="8"/>
      <c r="FS21" s="7"/>
      <c r="FT21" s="7"/>
      <c r="FU21" s="7"/>
      <c r="FV21" s="8"/>
      <c r="FW21" s="7"/>
      <c r="FX21" s="7"/>
      <c r="FY21" s="7"/>
      <c r="FZ21" s="8"/>
      <c r="GA21" s="7"/>
      <c r="GB21" s="7"/>
      <c r="GC21" s="7"/>
      <c r="GD21" s="8"/>
      <c r="GE21" s="7"/>
      <c r="GF21" s="7"/>
      <c r="GG21" s="7"/>
      <c r="GH21" s="8"/>
      <c r="GI21" s="7"/>
      <c r="GJ21" s="7"/>
      <c r="GK21" s="7"/>
      <c r="GL21" s="8"/>
      <c r="GM21" s="7"/>
      <c r="GN21" s="7"/>
      <c r="GO21" s="7"/>
      <c r="GP21" s="8"/>
      <c r="GQ21" s="7"/>
      <c r="GR21" s="7"/>
      <c r="GS21" s="7"/>
      <c r="GT21" s="8"/>
      <c r="GU21" s="7"/>
      <c r="GV21" s="7"/>
      <c r="GW21" s="7"/>
      <c r="GX21" s="8"/>
      <c r="GY21" s="7"/>
      <c r="GZ21" s="7"/>
      <c r="HA21" s="7"/>
      <c r="HB21" s="8"/>
      <c r="HC21" s="7"/>
      <c r="HD21" s="7"/>
      <c r="HE21" s="7"/>
      <c r="HF21" s="8"/>
      <c r="HG21" s="7"/>
      <c r="HH21" s="7"/>
      <c r="HI21" s="7"/>
      <c r="HJ21" s="8"/>
      <c r="HK21" s="7"/>
      <c r="HL21" s="7"/>
      <c r="HM21" s="7"/>
      <c r="HN21" s="8"/>
      <c r="HO21" s="7"/>
      <c r="HP21" s="7"/>
      <c r="HQ21" s="7"/>
      <c r="HR21" s="8"/>
      <c r="HS21" s="7"/>
      <c r="HT21" s="7"/>
      <c r="HU21" s="7"/>
      <c r="HV21" s="8"/>
      <c r="HW21" s="7"/>
      <c r="HX21" s="7"/>
      <c r="HY21" s="7"/>
      <c r="HZ21" s="8"/>
      <c r="IA21" s="7"/>
      <c r="IB21" s="7"/>
      <c r="IC21" s="7"/>
      <c r="ID21" s="8"/>
      <c r="IE21" s="7"/>
      <c r="IF21" s="7"/>
      <c r="IG21" s="7"/>
      <c r="IH21" s="8"/>
      <c r="II21" s="7"/>
      <c r="IJ21" s="7"/>
      <c r="IK21" s="7"/>
      <c r="IL21" s="8"/>
      <c r="IM21" s="7"/>
      <c r="IN21" s="7"/>
      <c r="IO21" s="7"/>
      <c r="IP21" s="8"/>
      <c r="IQ21" s="7"/>
      <c r="IR21" s="7"/>
      <c r="IS21" s="7"/>
      <c r="IT21" s="8"/>
      <c r="IU21" s="7"/>
      <c r="IV21" s="7"/>
    </row>
    <row r="22" spans="1:256" ht="16.5" customHeight="1">
      <c r="A22" s="98" t="s">
        <v>365</v>
      </c>
      <c r="B22" s="8"/>
      <c r="C22" s="7"/>
      <c r="D22" s="7"/>
      <c r="E22" s="7"/>
      <c r="F22" s="8"/>
      <c r="G22" s="7"/>
      <c r="H22" s="7"/>
      <c r="I22" s="7"/>
      <c r="J22" s="8"/>
      <c r="K22" s="7"/>
      <c r="L22" s="7"/>
      <c r="M22" s="7"/>
      <c r="N22" s="8"/>
      <c r="O22" s="7"/>
      <c r="P22" s="7"/>
      <c r="Q22" s="7"/>
      <c r="R22" s="8"/>
      <c r="S22" s="7"/>
      <c r="T22" s="7"/>
      <c r="U22" s="7"/>
      <c r="V22" s="8"/>
      <c r="W22" s="7"/>
      <c r="X22" s="7"/>
      <c r="Y22" s="7"/>
      <c r="Z22" s="8"/>
      <c r="AA22" s="7"/>
      <c r="AB22" s="7"/>
      <c r="AC22" s="7"/>
      <c r="AD22" s="8"/>
      <c r="AE22" s="7"/>
      <c r="AF22" s="7"/>
      <c r="AG22" s="7"/>
      <c r="AH22" s="8"/>
      <c r="AI22" s="7"/>
      <c r="AJ22" s="7"/>
      <c r="AK22" s="7"/>
      <c r="AL22" s="8"/>
      <c r="AM22" s="7"/>
      <c r="AN22" s="7"/>
      <c r="AO22" s="7"/>
      <c r="AP22" s="8"/>
      <c r="AQ22" s="7"/>
      <c r="AR22" s="7"/>
      <c r="AS22" s="7"/>
      <c r="AT22" s="8"/>
      <c r="AU22" s="7"/>
      <c r="AV22" s="7"/>
      <c r="AW22" s="7"/>
      <c r="AX22" s="8"/>
      <c r="AY22" s="7"/>
      <c r="AZ22" s="7"/>
      <c r="BA22" s="7"/>
      <c r="BB22" s="8"/>
      <c r="BC22" s="7"/>
      <c r="BD22" s="7"/>
      <c r="BE22" s="7"/>
      <c r="BF22" s="8"/>
      <c r="BG22" s="7"/>
      <c r="BH22" s="7"/>
      <c r="BI22" s="7"/>
      <c r="BJ22" s="8"/>
      <c r="BK22" s="7"/>
      <c r="BL22" s="7"/>
      <c r="BM22" s="7"/>
      <c r="BN22" s="8"/>
      <c r="BO22" s="7"/>
      <c r="BP22" s="7"/>
      <c r="BQ22" s="7"/>
      <c r="BR22" s="8"/>
      <c r="BS22" s="7"/>
      <c r="BT22" s="7"/>
      <c r="BU22" s="7"/>
      <c r="BV22" s="8"/>
      <c r="BW22" s="7"/>
      <c r="BX22" s="7"/>
      <c r="BY22" s="7"/>
      <c r="BZ22" s="8"/>
      <c r="CA22" s="7"/>
      <c r="CB22" s="7"/>
      <c r="CC22" s="7"/>
      <c r="CD22" s="8"/>
      <c r="CE22" s="7"/>
      <c r="CF22" s="7"/>
      <c r="CG22" s="7"/>
      <c r="CH22" s="8"/>
      <c r="CI22" s="7"/>
      <c r="CJ22" s="7"/>
      <c r="CK22" s="7"/>
      <c r="CL22" s="8"/>
      <c r="CM22" s="7"/>
      <c r="CN22" s="7"/>
      <c r="CO22" s="7"/>
      <c r="CP22" s="8"/>
      <c r="CQ22" s="7"/>
      <c r="CR22" s="7"/>
      <c r="CS22" s="7"/>
      <c r="CT22" s="8"/>
      <c r="CU22" s="7"/>
      <c r="CV22" s="7"/>
      <c r="CW22" s="7"/>
      <c r="CX22" s="8"/>
      <c r="CY22" s="7"/>
      <c r="CZ22" s="7"/>
      <c r="DA22" s="7"/>
      <c r="DB22" s="8"/>
      <c r="DC22" s="7"/>
      <c r="DD22" s="7"/>
      <c r="DE22" s="7"/>
      <c r="DF22" s="8"/>
      <c r="DG22" s="7"/>
      <c r="DH22" s="7"/>
      <c r="DI22" s="7"/>
      <c r="DJ22" s="8"/>
      <c r="DK22" s="7"/>
      <c r="DL22" s="7"/>
      <c r="DM22" s="7"/>
      <c r="DN22" s="8"/>
      <c r="DO22" s="7"/>
      <c r="DP22" s="7"/>
      <c r="DQ22" s="7"/>
      <c r="DR22" s="8"/>
      <c r="DS22" s="7"/>
      <c r="DT22" s="7"/>
      <c r="DU22" s="7"/>
      <c r="DV22" s="8"/>
      <c r="DW22" s="7"/>
      <c r="DX22" s="7"/>
      <c r="DY22" s="7"/>
      <c r="DZ22" s="8"/>
      <c r="EA22" s="7"/>
      <c r="EB22" s="7"/>
      <c r="EC22" s="7"/>
      <c r="ED22" s="8"/>
      <c r="EE22" s="7"/>
      <c r="EF22" s="7"/>
      <c r="EG22" s="7"/>
      <c r="EH22" s="8"/>
      <c r="EI22" s="7"/>
      <c r="EJ22" s="7"/>
      <c r="EK22" s="7"/>
      <c r="EL22" s="8"/>
      <c r="EM22" s="7"/>
      <c r="EN22" s="7"/>
      <c r="EO22" s="7"/>
      <c r="EP22" s="8"/>
      <c r="EQ22" s="7"/>
      <c r="ER22" s="7"/>
      <c r="ES22" s="7"/>
      <c r="ET22" s="8"/>
      <c r="EU22" s="7"/>
      <c r="EV22" s="7"/>
      <c r="EW22" s="7"/>
      <c r="EX22" s="8"/>
      <c r="EY22" s="7"/>
      <c r="EZ22" s="7"/>
      <c r="FA22" s="7"/>
      <c r="FB22" s="8"/>
      <c r="FC22" s="7"/>
      <c r="FD22" s="7"/>
      <c r="FE22" s="7"/>
      <c r="FF22" s="8"/>
      <c r="FG22" s="7"/>
      <c r="FH22" s="7"/>
      <c r="FI22" s="7"/>
      <c r="FJ22" s="8"/>
      <c r="FK22" s="7"/>
      <c r="FL22" s="7"/>
      <c r="FM22" s="7"/>
      <c r="FN22" s="8"/>
      <c r="FO22" s="7"/>
      <c r="FP22" s="7"/>
      <c r="FQ22" s="7"/>
      <c r="FR22" s="8"/>
      <c r="FS22" s="7"/>
      <c r="FT22" s="7"/>
      <c r="FU22" s="7"/>
      <c r="FV22" s="8"/>
      <c r="FW22" s="7"/>
      <c r="FX22" s="7"/>
      <c r="FY22" s="7"/>
      <c r="FZ22" s="8"/>
      <c r="GA22" s="7"/>
      <c r="GB22" s="7"/>
      <c r="GC22" s="7"/>
      <c r="GD22" s="8"/>
      <c r="GE22" s="7"/>
      <c r="GF22" s="7"/>
      <c r="GG22" s="7"/>
      <c r="GH22" s="8"/>
      <c r="GI22" s="7"/>
      <c r="GJ22" s="7"/>
      <c r="GK22" s="7"/>
      <c r="GL22" s="8"/>
      <c r="GM22" s="7"/>
      <c r="GN22" s="7"/>
      <c r="GO22" s="7"/>
      <c r="GP22" s="8"/>
      <c r="GQ22" s="7"/>
      <c r="GR22" s="7"/>
      <c r="GS22" s="7"/>
      <c r="GT22" s="8"/>
      <c r="GU22" s="7"/>
      <c r="GV22" s="7"/>
      <c r="GW22" s="7"/>
      <c r="GX22" s="8"/>
      <c r="GY22" s="7"/>
      <c r="GZ22" s="7"/>
      <c r="HA22" s="7"/>
      <c r="HB22" s="8"/>
      <c r="HC22" s="7"/>
      <c r="HD22" s="7"/>
      <c r="HE22" s="7"/>
      <c r="HF22" s="8"/>
      <c r="HG22" s="7"/>
      <c r="HH22" s="7"/>
      <c r="HI22" s="7"/>
      <c r="HJ22" s="8"/>
      <c r="HK22" s="7"/>
      <c r="HL22" s="7"/>
      <c r="HM22" s="7"/>
      <c r="HN22" s="8"/>
      <c r="HO22" s="7"/>
      <c r="HP22" s="7"/>
      <c r="HQ22" s="7"/>
      <c r="HR22" s="8"/>
      <c r="HS22" s="7"/>
      <c r="HT22" s="7"/>
      <c r="HU22" s="7"/>
      <c r="HV22" s="8"/>
      <c r="HW22" s="7"/>
      <c r="HX22" s="7"/>
      <c r="HY22" s="7"/>
      <c r="HZ22" s="8"/>
      <c r="IA22" s="7"/>
      <c r="IB22" s="7"/>
      <c r="IC22" s="7"/>
      <c r="ID22" s="8"/>
      <c r="IE22" s="7"/>
      <c r="IF22" s="7"/>
      <c r="IG22" s="7"/>
      <c r="IH22" s="8"/>
      <c r="II22" s="7"/>
      <c r="IJ22" s="7"/>
      <c r="IK22" s="7"/>
      <c r="IL22" s="8"/>
      <c r="IM22" s="7"/>
      <c r="IN22" s="7"/>
      <c r="IO22" s="7"/>
      <c r="IP22" s="8"/>
      <c r="IQ22" s="7"/>
      <c r="IR22" s="7"/>
      <c r="IS22" s="7"/>
      <c r="IT22" s="8"/>
      <c r="IU22" s="7"/>
      <c r="IV22" s="7"/>
    </row>
    <row r="23" spans="1:256" ht="16.5" customHeight="1">
      <c r="A23" s="54" t="s">
        <v>41</v>
      </c>
      <c r="B23" s="61"/>
      <c r="C23" s="62"/>
      <c r="D23" s="63"/>
      <c r="E23" s="52"/>
      <c r="F23" s="53"/>
      <c r="G23" s="46"/>
      <c r="H23" s="46"/>
      <c r="I23" s="46"/>
      <c r="J23" s="46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</row>
    <row r="24" spans="1:256">
      <c r="A24" s="64" t="s">
        <v>258</v>
      </c>
      <c r="B24" s="66"/>
      <c r="C24" s="46"/>
      <c r="D24" s="67"/>
      <c r="E24" s="52"/>
      <c r="F24" s="46"/>
      <c r="G24" s="46"/>
      <c r="H24" s="46"/>
      <c r="I24" s="46"/>
      <c r="J24" s="46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</row>
    <row r="25" spans="1:256">
      <c r="A25" s="64" t="s">
        <v>385</v>
      </c>
      <c r="B25" s="66"/>
      <c r="C25" s="46"/>
      <c r="D25" s="67"/>
      <c r="E25" s="52"/>
      <c r="F25" s="46"/>
      <c r="G25" s="46"/>
      <c r="H25" s="46"/>
      <c r="I25" s="46"/>
      <c r="J25" s="46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</row>
    <row r="26" spans="1:256">
      <c r="A26" s="64" t="s">
        <v>386</v>
      </c>
      <c r="B26" s="50"/>
      <c r="C26" s="46"/>
      <c r="D26" s="65"/>
      <c r="E26" s="52"/>
      <c r="F26" s="46"/>
      <c r="G26" s="46"/>
      <c r="H26" s="46"/>
      <c r="I26" s="46"/>
      <c r="J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</row>
    <row r="27" spans="1:256">
      <c r="A27" s="64" t="s">
        <v>222</v>
      </c>
      <c r="B27" s="50"/>
      <c r="C27" s="46"/>
      <c r="D27" s="65"/>
      <c r="E27" s="52"/>
      <c r="F27" s="46"/>
      <c r="G27" s="46"/>
      <c r="H27" s="46"/>
      <c r="I27" s="46"/>
      <c r="J27" s="46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</row>
    <row r="28" spans="1:256">
      <c r="A28" s="64" t="s">
        <v>259</v>
      </c>
      <c r="B28" s="50"/>
      <c r="C28" s="46"/>
      <c r="D28" s="65"/>
      <c r="E28" s="52"/>
      <c r="F28" s="46"/>
      <c r="G28" s="46"/>
      <c r="H28" s="46"/>
      <c r="I28" s="46"/>
      <c r="J28" s="46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</row>
    <row r="29" spans="1:256">
      <c r="A29" s="64"/>
      <c r="B29" s="50"/>
      <c r="C29" s="46"/>
      <c r="D29" s="65"/>
      <c r="E29" s="52"/>
      <c r="F29" s="46"/>
      <c r="G29" s="46"/>
      <c r="H29" s="46"/>
      <c r="I29" s="46"/>
      <c r="J29" s="46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</row>
    <row r="30" spans="1:256">
      <c r="A30" s="54" t="s">
        <v>236</v>
      </c>
      <c r="D30" s="68"/>
    </row>
    <row r="31" spans="1:256" s="9" customFormat="1">
      <c r="A31" s="69" t="s">
        <v>232</v>
      </c>
      <c r="B31" s="10"/>
      <c r="C31" s="14"/>
      <c r="D31" s="10"/>
    </row>
    <row r="32" spans="1:256" s="9" customFormat="1">
      <c r="A32" s="69" t="s">
        <v>233</v>
      </c>
      <c r="B32" s="10"/>
      <c r="C32" s="14"/>
      <c r="D32" s="10"/>
    </row>
    <row r="33" spans="1:255" s="9" customFormat="1">
      <c r="A33" s="54" t="s">
        <v>62</v>
      </c>
      <c r="B33" s="10"/>
      <c r="C33" s="14"/>
      <c r="D33" s="10"/>
    </row>
    <row r="34" spans="1:255" s="9" customFormat="1" ht="13.5" customHeight="1">
      <c r="A34" s="69"/>
      <c r="B34" s="10"/>
      <c r="C34" s="14"/>
      <c r="D34" s="10"/>
    </row>
    <row r="35" spans="1:255">
      <c r="A35" s="54" t="s">
        <v>25</v>
      </c>
      <c r="B35" s="70"/>
      <c r="C35" s="62"/>
      <c r="D35" s="63"/>
      <c r="E35" s="52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</row>
    <row r="36" spans="1:255" ht="14.25" customHeight="1">
      <c r="A36" s="15" t="s">
        <v>46</v>
      </c>
      <c r="B36" s="70"/>
      <c r="C36" s="62"/>
      <c r="D36" s="71"/>
      <c r="E36" s="52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</row>
    <row r="37" spans="1:255">
      <c r="A37" s="15" t="s">
        <v>142</v>
      </c>
      <c r="B37" s="72"/>
      <c r="C37" s="62"/>
      <c r="D37" s="73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</row>
    <row r="38" spans="1:255">
      <c r="A38" s="15" t="s">
        <v>283</v>
      </c>
      <c r="D38" s="73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</row>
    <row r="39" spans="1:255">
      <c r="A39" s="74" t="s">
        <v>56</v>
      </c>
      <c r="B39" s="75"/>
      <c r="C39" s="76"/>
      <c r="D39" s="73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</row>
    <row r="40" spans="1:255">
      <c r="B40" s="75"/>
      <c r="C40" s="76"/>
      <c r="D40" s="73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</row>
    <row r="41" spans="1:255">
      <c r="B41" s="75"/>
      <c r="C41" s="76"/>
      <c r="D41" s="53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</row>
    <row r="42" spans="1:255">
      <c r="B42" s="77"/>
      <c r="C42" s="76"/>
      <c r="D42" s="78"/>
      <c r="E42" s="46"/>
      <c r="F42" s="79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</row>
    <row r="43" spans="1:255">
      <c r="B43" s="75"/>
      <c r="C43" s="76"/>
      <c r="D43" s="73"/>
      <c r="E43" s="79"/>
      <c r="F43" s="52"/>
      <c r="G43" s="79"/>
      <c r="H43" s="80"/>
      <c r="I43" s="79"/>
      <c r="J43" s="79"/>
      <c r="K43" s="79"/>
      <c r="L43" s="80"/>
      <c r="M43" s="79"/>
      <c r="N43" s="79"/>
      <c r="O43" s="79"/>
      <c r="P43" s="80"/>
      <c r="Q43" s="79"/>
      <c r="R43" s="79"/>
      <c r="S43" s="79"/>
      <c r="T43" s="80"/>
      <c r="U43" s="79"/>
      <c r="V43" s="79"/>
      <c r="W43" s="79"/>
      <c r="X43" s="80"/>
      <c r="Y43" s="79"/>
      <c r="Z43" s="79"/>
      <c r="AA43" s="79"/>
      <c r="AB43" s="80"/>
      <c r="AC43" s="79"/>
      <c r="AD43" s="79"/>
      <c r="AE43" s="79"/>
      <c r="AF43" s="80"/>
      <c r="AG43" s="79"/>
      <c r="AH43" s="79"/>
      <c r="AI43" s="79"/>
      <c r="AJ43" s="80"/>
      <c r="AK43" s="79"/>
      <c r="AL43" s="79"/>
      <c r="AM43" s="79"/>
      <c r="AN43" s="80"/>
      <c r="AO43" s="79"/>
      <c r="AP43" s="79"/>
      <c r="AQ43" s="79"/>
      <c r="AR43" s="80"/>
      <c r="AS43" s="79"/>
      <c r="AT43" s="79"/>
      <c r="AU43" s="79"/>
      <c r="AV43" s="80"/>
      <c r="AW43" s="79"/>
      <c r="AX43" s="79"/>
      <c r="AY43" s="79"/>
      <c r="AZ43" s="80"/>
      <c r="BA43" s="79"/>
      <c r="BB43" s="79"/>
      <c r="BC43" s="79"/>
      <c r="BD43" s="80"/>
      <c r="BE43" s="79"/>
      <c r="BF43" s="79"/>
      <c r="BG43" s="79"/>
      <c r="BH43" s="80"/>
      <c r="BI43" s="79"/>
      <c r="BJ43" s="79"/>
      <c r="BK43" s="79"/>
      <c r="BL43" s="80"/>
      <c r="BM43" s="79"/>
      <c r="BN43" s="79"/>
      <c r="BO43" s="79"/>
      <c r="BP43" s="80"/>
      <c r="BQ43" s="79"/>
      <c r="BR43" s="79"/>
      <c r="BS43" s="79"/>
      <c r="BT43" s="80"/>
      <c r="BU43" s="79"/>
      <c r="BV43" s="79"/>
      <c r="BW43" s="79"/>
      <c r="BX43" s="80"/>
      <c r="BY43" s="79"/>
      <c r="BZ43" s="79"/>
      <c r="CA43" s="79"/>
      <c r="CB43" s="80"/>
      <c r="CC43" s="79"/>
      <c r="CD43" s="79"/>
      <c r="CE43" s="79"/>
      <c r="CF43" s="80"/>
      <c r="CG43" s="79"/>
      <c r="CH43" s="79"/>
      <c r="CI43" s="79"/>
      <c r="CJ43" s="80"/>
      <c r="CK43" s="79"/>
      <c r="CL43" s="79"/>
      <c r="CM43" s="79"/>
      <c r="CN43" s="80"/>
      <c r="CO43" s="79"/>
      <c r="CP43" s="79"/>
      <c r="CQ43" s="79"/>
      <c r="CR43" s="80"/>
      <c r="CS43" s="79"/>
      <c r="CT43" s="79"/>
      <c r="CU43" s="79"/>
      <c r="CV43" s="80"/>
      <c r="CW43" s="79"/>
      <c r="CX43" s="79"/>
      <c r="CY43" s="79"/>
      <c r="CZ43" s="80"/>
      <c r="DA43" s="79"/>
      <c r="DB43" s="79"/>
      <c r="DC43" s="79"/>
      <c r="DD43" s="80"/>
      <c r="DE43" s="79"/>
      <c r="DF43" s="79"/>
      <c r="DG43" s="79"/>
      <c r="DH43" s="80"/>
      <c r="DI43" s="79"/>
      <c r="DJ43" s="79"/>
      <c r="DK43" s="79"/>
      <c r="DL43" s="80"/>
      <c r="DM43" s="79"/>
      <c r="DN43" s="79"/>
      <c r="DO43" s="79"/>
      <c r="DP43" s="80"/>
      <c r="DQ43" s="79"/>
      <c r="DR43" s="79"/>
      <c r="DS43" s="79"/>
      <c r="DT43" s="80"/>
      <c r="DU43" s="79"/>
      <c r="DV43" s="79"/>
      <c r="DW43" s="79"/>
      <c r="DX43" s="80"/>
      <c r="DY43" s="79"/>
      <c r="DZ43" s="79"/>
      <c r="EA43" s="79"/>
      <c r="EB43" s="80"/>
      <c r="EC43" s="79"/>
      <c r="ED43" s="79"/>
      <c r="EE43" s="79"/>
      <c r="EF43" s="80"/>
      <c r="EG43" s="79"/>
      <c r="EH43" s="79"/>
      <c r="EI43" s="79"/>
      <c r="EJ43" s="80"/>
      <c r="EK43" s="79"/>
      <c r="EL43" s="79"/>
      <c r="EM43" s="79"/>
      <c r="EN43" s="80"/>
      <c r="EO43" s="79"/>
      <c r="EP43" s="79"/>
      <c r="EQ43" s="79"/>
      <c r="ER43" s="80"/>
      <c r="ES43" s="79"/>
      <c r="ET43" s="79"/>
      <c r="EU43" s="79"/>
      <c r="EV43" s="80"/>
      <c r="EW43" s="79"/>
      <c r="EX43" s="79"/>
      <c r="EY43" s="79"/>
      <c r="EZ43" s="80"/>
      <c r="FA43" s="79"/>
      <c r="FB43" s="79"/>
      <c r="FC43" s="79"/>
      <c r="FD43" s="80"/>
      <c r="FE43" s="79"/>
      <c r="FF43" s="79"/>
      <c r="FG43" s="79"/>
      <c r="FH43" s="80"/>
      <c r="FI43" s="79"/>
      <c r="FJ43" s="79"/>
      <c r="FK43" s="79"/>
      <c r="FL43" s="80"/>
      <c r="FM43" s="79"/>
      <c r="FN43" s="79"/>
      <c r="FO43" s="79"/>
      <c r="FP43" s="80"/>
      <c r="FQ43" s="79"/>
      <c r="FR43" s="79"/>
      <c r="FS43" s="79"/>
      <c r="FT43" s="80"/>
      <c r="FU43" s="79"/>
      <c r="FV43" s="79"/>
      <c r="FW43" s="79"/>
      <c r="FX43" s="80"/>
      <c r="FY43" s="79"/>
      <c r="FZ43" s="79"/>
      <c r="GA43" s="79"/>
      <c r="GB43" s="80"/>
      <c r="GC43" s="79"/>
      <c r="GD43" s="79"/>
      <c r="GE43" s="79"/>
      <c r="GF43" s="80"/>
      <c r="GG43" s="79"/>
      <c r="GH43" s="79"/>
      <c r="GI43" s="79"/>
      <c r="GJ43" s="80"/>
      <c r="GK43" s="79"/>
      <c r="GL43" s="79"/>
      <c r="GM43" s="79"/>
      <c r="GN43" s="80"/>
      <c r="GO43" s="79"/>
      <c r="GP43" s="79"/>
      <c r="GQ43" s="79"/>
      <c r="GR43" s="80"/>
      <c r="GS43" s="79"/>
      <c r="GT43" s="79"/>
      <c r="GU43" s="79"/>
      <c r="GV43" s="80"/>
      <c r="GW43" s="79"/>
      <c r="GX43" s="79"/>
      <c r="GY43" s="79"/>
      <c r="GZ43" s="80"/>
      <c r="HA43" s="79"/>
      <c r="HB43" s="79"/>
      <c r="HC43" s="79"/>
      <c r="HD43" s="80"/>
      <c r="HE43" s="79"/>
      <c r="HF43" s="79"/>
      <c r="HG43" s="79"/>
      <c r="HH43" s="80"/>
      <c r="HI43" s="79"/>
      <c r="HJ43" s="79"/>
      <c r="HK43" s="79"/>
      <c r="HL43" s="80"/>
      <c r="HM43" s="79"/>
      <c r="HN43" s="79"/>
      <c r="HO43" s="79"/>
      <c r="HP43" s="80"/>
      <c r="HQ43" s="79"/>
      <c r="HR43" s="79"/>
      <c r="HS43" s="79"/>
      <c r="HT43" s="80"/>
      <c r="HU43" s="79"/>
      <c r="HV43" s="79"/>
      <c r="HW43" s="79"/>
      <c r="HX43" s="80"/>
      <c r="HY43" s="79"/>
      <c r="HZ43" s="79"/>
      <c r="IA43" s="79"/>
      <c r="IB43" s="80"/>
      <c r="IC43" s="79"/>
      <c r="ID43" s="79"/>
      <c r="IE43" s="79"/>
      <c r="IF43" s="80"/>
      <c r="IG43" s="79"/>
      <c r="IH43" s="79"/>
      <c r="II43" s="79"/>
      <c r="IJ43" s="80"/>
      <c r="IK43" s="79"/>
      <c r="IL43" s="79"/>
      <c r="IM43" s="79"/>
      <c r="IN43" s="80"/>
      <c r="IO43" s="79"/>
      <c r="IP43" s="79"/>
      <c r="IQ43" s="79"/>
      <c r="IR43" s="80"/>
      <c r="IS43" s="79"/>
      <c r="IT43" s="79"/>
      <c r="IU43" s="79"/>
    </row>
    <row r="44" spans="1:255">
      <c r="B44" s="75"/>
      <c r="C44" s="76"/>
      <c r="D44" s="53"/>
      <c r="E44" s="79"/>
      <c r="F44" s="52"/>
      <c r="G44" s="79"/>
      <c r="H44" s="80"/>
      <c r="I44" s="79"/>
      <c r="J44" s="79"/>
      <c r="K44" s="79"/>
      <c r="L44" s="80"/>
      <c r="M44" s="79"/>
      <c r="N44" s="79"/>
      <c r="O44" s="79"/>
      <c r="P44" s="80"/>
      <c r="Q44" s="79"/>
      <c r="R44" s="79"/>
      <c r="S44" s="79"/>
      <c r="T44" s="80"/>
      <c r="U44" s="79"/>
      <c r="V44" s="79"/>
      <c r="W44" s="79"/>
      <c r="X44" s="80"/>
      <c r="Y44" s="79"/>
      <c r="Z44" s="79"/>
      <c r="AA44" s="79"/>
      <c r="AB44" s="80"/>
      <c r="AC44" s="79"/>
      <c r="AD44" s="79"/>
      <c r="AE44" s="79"/>
      <c r="AF44" s="80"/>
      <c r="AG44" s="79"/>
      <c r="AH44" s="79"/>
      <c r="AI44" s="79"/>
      <c r="AJ44" s="80"/>
      <c r="AK44" s="79"/>
      <c r="AL44" s="79"/>
      <c r="AM44" s="79"/>
      <c r="AN44" s="80"/>
      <c r="AO44" s="79"/>
      <c r="AP44" s="79"/>
      <c r="AQ44" s="79"/>
      <c r="AR44" s="80"/>
      <c r="AS44" s="79"/>
      <c r="AT44" s="79"/>
      <c r="AU44" s="79"/>
      <c r="AV44" s="80"/>
      <c r="AW44" s="79"/>
      <c r="AX44" s="79"/>
      <c r="AY44" s="79"/>
      <c r="AZ44" s="80"/>
      <c r="BA44" s="79"/>
      <c r="BB44" s="79"/>
      <c r="BC44" s="79"/>
      <c r="BD44" s="80"/>
      <c r="BE44" s="79"/>
      <c r="BF44" s="79"/>
      <c r="BG44" s="79"/>
      <c r="BH44" s="80"/>
      <c r="BI44" s="79"/>
      <c r="BJ44" s="79"/>
      <c r="BK44" s="79"/>
      <c r="BL44" s="80"/>
      <c r="BM44" s="79"/>
      <c r="BN44" s="79"/>
      <c r="BO44" s="79"/>
      <c r="BP44" s="80"/>
      <c r="BQ44" s="79"/>
      <c r="BR44" s="79"/>
      <c r="BS44" s="79"/>
      <c r="BT44" s="80"/>
      <c r="BU44" s="79"/>
      <c r="BV44" s="79"/>
      <c r="BW44" s="79"/>
      <c r="BX44" s="80"/>
      <c r="BY44" s="79"/>
      <c r="BZ44" s="79"/>
      <c r="CA44" s="79"/>
      <c r="CB44" s="80"/>
      <c r="CC44" s="79"/>
      <c r="CD44" s="79"/>
      <c r="CE44" s="79"/>
      <c r="CF44" s="80"/>
      <c r="CG44" s="79"/>
      <c r="CH44" s="79"/>
      <c r="CI44" s="79"/>
      <c r="CJ44" s="80"/>
      <c r="CK44" s="79"/>
      <c r="CL44" s="79"/>
      <c r="CM44" s="79"/>
      <c r="CN44" s="80"/>
      <c r="CO44" s="79"/>
      <c r="CP44" s="79"/>
      <c r="CQ44" s="79"/>
      <c r="CR44" s="80"/>
      <c r="CS44" s="79"/>
      <c r="CT44" s="79"/>
      <c r="CU44" s="79"/>
      <c r="CV44" s="80"/>
      <c r="CW44" s="79"/>
      <c r="CX44" s="79"/>
      <c r="CY44" s="79"/>
      <c r="CZ44" s="80"/>
      <c r="DA44" s="79"/>
      <c r="DB44" s="79"/>
      <c r="DC44" s="79"/>
      <c r="DD44" s="80"/>
      <c r="DE44" s="79"/>
      <c r="DF44" s="79"/>
      <c r="DG44" s="79"/>
      <c r="DH44" s="80"/>
      <c r="DI44" s="79"/>
      <c r="DJ44" s="79"/>
      <c r="DK44" s="79"/>
      <c r="DL44" s="80"/>
      <c r="DM44" s="79"/>
      <c r="DN44" s="79"/>
      <c r="DO44" s="79"/>
      <c r="DP44" s="80"/>
      <c r="DQ44" s="79"/>
      <c r="DR44" s="79"/>
      <c r="DS44" s="79"/>
      <c r="DT44" s="80"/>
      <c r="DU44" s="79"/>
      <c r="DV44" s="79"/>
      <c r="DW44" s="79"/>
      <c r="DX44" s="80"/>
      <c r="DY44" s="79"/>
      <c r="DZ44" s="79"/>
      <c r="EA44" s="79"/>
      <c r="EB44" s="80"/>
      <c r="EC44" s="79"/>
      <c r="ED44" s="79"/>
      <c r="EE44" s="79"/>
      <c r="EF44" s="80"/>
      <c r="EG44" s="79"/>
      <c r="EH44" s="79"/>
      <c r="EI44" s="79"/>
      <c r="EJ44" s="80"/>
      <c r="EK44" s="79"/>
      <c r="EL44" s="79"/>
      <c r="EM44" s="79"/>
      <c r="EN44" s="80"/>
      <c r="EO44" s="79"/>
      <c r="EP44" s="79"/>
      <c r="EQ44" s="79"/>
      <c r="ER44" s="80"/>
      <c r="ES44" s="79"/>
      <c r="ET44" s="79"/>
      <c r="EU44" s="79"/>
      <c r="EV44" s="80"/>
      <c r="EW44" s="79"/>
      <c r="EX44" s="79"/>
      <c r="EY44" s="79"/>
      <c r="EZ44" s="80"/>
      <c r="FA44" s="79"/>
      <c r="FB44" s="79"/>
      <c r="FC44" s="79"/>
      <c r="FD44" s="80"/>
      <c r="FE44" s="79"/>
      <c r="FF44" s="79"/>
      <c r="FG44" s="79"/>
      <c r="FH44" s="80"/>
      <c r="FI44" s="79"/>
      <c r="FJ44" s="79"/>
      <c r="FK44" s="79"/>
      <c r="FL44" s="80"/>
      <c r="FM44" s="79"/>
      <c r="FN44" s="79"/>
      <c r="FO44" s="79"/>
      <c r="FP44" s="80"/>
      <c r="FQ44" s="79"/>
      <c r="FR44" s="79"/>
      <c r="FS44" s="79"/>
      <c r="FT44" s="80"/>
      <c r="FU44" s="79"/>
      <c r="FV44" s="79"/>
      <c r="FW44" s="79"/>
      <c r="FX44" s="80"/>
      <c r="FY44" s="79"/>
      <c r="FZ44" s="79"/>
      <c r="GA44" s="79"/>
      <c r="GB44" s="80"/>
      <c r="GC44" s="79"/>
      <c r="GD44" s="79"/>
      <c r="GE44" s="79"/>
      <c r="GF44" s="80"/>
      <c r="GG44" s="79"/>
      <c r="GH44" s="79"/>
      <c r="GI44" s="79"/>
      <c r="GJ44" s="80"/>
      <c r="GK44" s="79"/>
      <c r="GL44" s="79"/>
      <c r="GM44" s="79"/>
      <c r="GN44" s="80"/>
      <c r="GO44" s="79"/>
      <c r="GP44" s="79"/>
      <c r="GQ44" s="79"/>
      <c r="GR44" s="80"/>
      <c r="GS44" s="79"/>
      <c r="GT44" s="79"/>
      <c r="GU44" s="79"/>
      <c r="GV44" s="80"/>
      <c r="GW44" s="79"/>
      <c r="GX44" s="79"/>
      <c r="GY44" s="79"/>
      <c r="GZ44" s="80"/>
      <c r="HA44" s="79"/>
      <c r="HB44" s="79"/>
      <c r="HC44" s="79"/>
      <c r="HD44" s="80"/>
      <c r="HE44" s="79"/>
      <c r="HF44" s="79"/>
      <c r="HG44" s="79"/>
      <c r="HH44" s="80"/>
      <c r="HI44" s="79"/>
      <c r="HJ44" s="79"/>
      <c r="HK44" s="79"/>
      <c r="HL44" s="80"/>
      <c r="HM44" s="79"/>
      <c r="HN44" s="79"/>
      <c r="HO44" s="79"/>
      <c r="HP44" s="80"/>
      <c r="HQ44" s="79"/>
      <c r="HR44" s="79"/>
      <c r="HS44" s="79"/>
      <c r="HT44" s="80"/>
      <c r="HU44" s="79"/>
      <c r="HV44" s="79"/>
      <c r="HW44" s="79"/>
      <c r="HX44" s="80"/>
      <c r="HY44" s="79"/>
      <c r="HZ44" s="79"/>
      <c r="IA44" s="79"/>
      <c r="IB44" s="80"/>
      <c r="IC44" s="79"/>
      <c r="ID44" s="79"/>
      <c r="IE44" s="79"/>
      <c r="IF44" s="80"/>
      <c r="IG44" s="79"/>
      <c r="IH44" s="79"/>
      <c r="II44" s="79"/>
      <c r="IJ44" s="80"/>
      <c r="IK44" s="79"/>
      <c r="IL44" s="79"/>
      <c r="IM44" s="79"/>
      <c r="IN44" s="80"/>
      <c r="IO44" s="79"/>
      <c r="IP44" s="79"/>
      <c r="IQ44" s="79"/>
      <c r="IR44" s="80"/>
      <c r="IS44" s="79"/>
      <c r="IT44" s="79"/>
      <c r="IU44" s="79"/>
    </row>
    <row r="45" spans="1:255">
      <c r="B45" s="77"/>
      <c r="C45" s="76"/>
      <c r="D45" s="78"/>
      <c r="E45" s="52"/>
      <c r="F45" s="58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>
      <c r="B46" s="81"/>
      <c r="C46" s="76"/>
      <c r="D46" s="73"/>
      <c r="E46" s="58"/>
      <c r="F46" s="46"/>
      <c r="G46" s="58"/>
      <c r="H46" s="58"/>
      <c r="I46" s="58"/>
      <c r="J46" s="82"/>
      <c r="K46" s="82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</row>
    <row r="47" spans="1:255">
      <c r="B47" s="50"/>
      <c r="C47" s="46"/>
      <c r="D47" s="79"/>
      <c r="E47" s="46"/>
      <c r="F47" s="46"/>
      <c r="G47" s="46"/>
      <c r="H47" s="46"/>
      <c r="I47" s="46"/>
      <c r="J47" s="82"/>
      <c r="K47" s="82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</row>
    <row r="48" spans="1:255">
      <c r="C48" s="46"/>
      <c r="D48" s="79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</row>
    <row r="49" spans="2:255">
      <c r="B49" s="50"/>
      <c r="C49" s="46"/>
      <c r="D49" s="7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</row>
    <row r="50" spans="2:255">
      <c r="B50" s="49"/>
      <c r="C50" s="46"/>
      <c r="D50" s="7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</row>
    <row r="51" spans="2:255">
      <c r="B51" s="49"/>
      <c r="C51" s="46"/>
      <c r="D51" s="7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</row>
    <row r="52" spans="2:255">
      <c r="B52" s="49"/>
      <c r="C52" s="46"/>
      <c r="D52" s="7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</row>
    <row r="53" spans="2:255">
      <c r="B53" s="49"/>
      <c r="C53" s="46"/>
      <c r="D53" s="7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</row>
    <row r="54" spans="2:255">
      <c r="B54" s="49"/>
      <c r="C54" s="46"/>
      <c r="D54" s="7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</row>
    <row r="55" spans="2:255">
      <c r="B55" s="49"/>
      <c r="C55" s="46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</row>
  </sheetData>
  <mergeCells count="5">
    <mergeCell ref="A11:B11"/>
    <mergeCell ref="B6:H6"/>
    <mergeCell ref="B7:H7"/>
    <mergeCell ref="B8:H8"/>
    <mergeCell ref="B9:H9"/>
  </mergeCells>
  <phoneticPr fontId="1" type="noConversion"/>
  <hyperlinks>
    <hyperlink ref="D14" location="'FP2'!A1" display="TACOMA/ VANCOUVER" xr:uid="{00000000-0004-0000-0000-000002000000}"/>
    <hyperlink ref="D16" location="'MS2'!A1" display="LOS ANGELES/ OAKLAND" xr:uid="{00000000-0004-0000-0000-000003000000}"/>
    <hyperlink ref="D15" location="'PS3'!A1" display="LOS ANGELES/ OAKLAND" xr:uid="{00000000-0004-0000-0000-000004000000}"/>
    <hyperlink ref="D17" location="'new PS7'!A1" display="LONG BEACH/ OAKLAND" xr:uid="{00000000-0004-0000-0000-000005000000}"/>
    <hyperlink ref="D12" location="'EC2'!A1" display="HALIFAX / NEWYORK / SAVANNAH /  JACKSONVILLE / CHARLESTON / NORFOLK" xr:uid="{9A9DE72F-4DFE-4F8C-BD6C-06BD8DB4FD2B}"/>
    <hyperlink ref="E13" r:id="rId1" display="https://e-solution.yangming.com/e-service/schedule/LongtermScheduleDetail.aspx?ftype=A&amp;voyage=EC32506E&amp;svc=EC3&amp;dtn=E" xr:uid="{F8BF6AC0-DB5E-40FB-820D-1D2D3FE52F7B}"/>
    <hyperlink ref="E16" r:id="rId2" display="https://e-solution.yangming.com/e-service/schedule/LongtermScheduleDetail.aspx?ftype=A&amp;voyage=MS22452B&amp;svc=MS2&amp;dtn=B" xr:uid="{39560DFC-B020-4D7E-8881-073033F26814}"/>
    <hyperlink ref="D13" location="'EC3'!A1" display="HALIFAX/ NEWYORK/ SAVANNAH/  JACKSONVILLE/NORFOLK" xr:uid="{8E9B0295-EE4A-4571-BF3C-CFF6FEF9AA23}"/>
    <hyperlink ref="E14" r:id="rId3" display="https://e-solution.yangming.com/e-service/schedule/LongtermScheduleDetail.aspx?ftype=A&amp;voyage=FP22452B&amp;svc=FP2&amp;dtn=B" xr:uid="{F578F09F-4462-47F6-93CE-B695C0071C44}"/>
    <hyperlink ref="E17" r:id="rId4" display="https://e-solution.yangming.com/e-service/schedule/LongtermScheduleDetail.aspx?ftype=A&amp;voyage=PS72507E&amp;svc=PS7&amp;dtn=E" xr:uid="{AA267C85-F08A-4102-B177-E42D01274A48}"/>
  </hyperlinks>
  <pageMargins left="0.75" right="0.75" top="1" bottom="1" header="0.5" footer="0.5"/>
  <pageSetup paperSize="9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09D1-43D8-49C9-9815-99B1339D78EC}">
  <sheetPr>
    <tabColor theme="5" tint="0.39997558519241921"/>
  </sheetPr>
  <dimension ref="A1:N62"/>
  <sheetViews>
    <sheetView topLeftCell="A9" workbookViewId="0">
      <selection activeCell="B36" sqref="B36:C36"/>
    </sheetView>
  </sheetViews>
  <sheetFormatPr defaultColWidth="9.140625" defaultRowHeight="12.75"/>
  <cols>
    <col min="1" max="1" width="17" style="85" customWidth="1"/>
    <col min="2" max="2" width="39.42578125" style="85" bestFit="1" customWidth="1"/>
    <col min="3" max="3" width="18.140625" style="85" customWidth="1"/>
    <col min="4" max="4" width="18" style="85" customWidth="1"/>
    <col min="5" max="5" width="13.7109375" style="85" bestFit="1" customWidth="1"/>
    <col min="6" max="6" width="13.140625" style="85" customWidth="1"/>
    <col min="7" max="8" width="18" style="85" customWidth="1"/>
    <col min="9" max="9" width="18.42578125" style="85" customWidth="1"/>
    <col min="10" max="10" width="11.5703125" style="85" customWidth="1"/>
    <col min="11" max="16384" width="9.140625" style="85"/>
  </cols>
  <sheetData>
    <row r="1" spans="1:9" ht="21.75" customHeight="1">
      <c r="C1" s="117"/>
      <c r="D1" s="116" t="s">
        <v>99</v>
      </c>
      <c r="E1" s="117"/>
    </row>
    <row r="2" spans="1:9" ht="21.75" customHeight="1">
      <c r="C2" s="117"/>
      <c r="D2" s="121" t="s">
        <v>48</v>
      </c>
      <c r="E2" s="117"/>
    </row>
    <row r="3" spans="1:9" ht="21.75" customHeight="1">
      <c r="C3" s="118"/>
      <c r="D3" s="119" t="s">
        <v>401</v>
      </c>
      <c r="E3" s="118"/>
    </row>
    <row r="4" spans="1:9" ht="21.75" customHeight="1">
      <c r="C4" s="117"/>
      <c r="D4" s="119" t="s">
        <v>100</v>
      </c>
      <c r="E4" s="117"/>
    </row>
    <row r="5" spans="1:9" s="87" customFormat="1" ht="21.75" customHeight="1">
      <c r="A5" s="94" t="s">
        <v>284</v>
      </c>
      <c r="E5" s="88"/>
      <c r="F5" s="89"/>
      <c r="I5" s="88"/>
    </row>
    <row r="6" spans="1:9" s="87" customFormat="1" ht="21.75" customHeight="1">
      <c r="A6" s="95" t="s">
        <v>43</v>
      </c>
      <c r="B6" s="90"/>
      <c r="C6" s="90"/>
      <c r="D6" s="91"/>
      <c r="E6" s="88"/>
      <c r="F6" s="89"/>
      <c r="I6" s="88"/>
    </row>
    <row r="7" spans="1:9" s="163" customFormat="1" ht="21.75" customHeight="1">
      <c r="A7" s="142" t="s">
        <v>744</v>
      </c>
      <c r="B7" s="143"/>
      <c r="C7" s="143"/>
      <c r="D7" s="144"/>
      <c r="E7" s="145"/>
      <c r="F7" s="162"/>
      <c r="I7" s="145"/>
    </row>
    <row r="8" spans="1:9" s="86" customFormat="1" ht="29.25" thickBot="1">
      <c r="A8" s="249" t="s">
        <v>27</v>
      </c>
      <c r="B8" s="249" t="s">
        <v>58</v>
      </c>
      <c r="C8" s="249" t="s">
        <v>34</v>
      </c>
      <c r="D8" s="250" t="s">
        <v>57</v>
      </c>
      <c r="E8" s="251" t="s">
        <v>420</v>
      </c>
      <c r="F8" s="251" t="s">
        <v>235</v>
      </c>
      <c r="G8" s="207"/>
    </row>
    <row r="9" spans="1:9" s="86" customFormat="1" ht="21.75" customHeight="1" thickTop="1">
      <c r="A9" s="177"/>
      <c r="B9" s="177"/>
      <c r="C9" s="177"/>
      <c r="D9" s="178" t="s">
        <v>36</v>
      </c>
      <c r="E9" s="179" t="s">
        <v>16</v>
      </c>
      <c r="F9" s="179" t="s">
        <v>33</v>
      </c>
      <c r="G9" s="207"/>
    </row>
    <row r="10" spans="1:9" s="86" customFormat="1" ht="21.75" customHeight="1">
      <c r="A10" s="400" t="s">
        <v>703</v>
      </c>
      <c r="B10" s="406" t="s">
        <v>362</v>
      </c>
      <c r="C10" s="357" t="s">
        <v>472</v>
      </c>
      <c r="D10" s="358">
        <v>46133</v>
      </c>
      <c r="E10" s="358">
        <v>46155</v>
      </c>
      <c r="F10" s="358">
        <v>46163</v>
      </c>
      <c r="G10" s="290"/>
      <c r="H10" s="290"/>
    </row>
    <row r="11" spans="1:9" s="86" customFormat="1" ht="21.75" customHeight="1">
      <c r="A11" s="289" t="s">
        <v>704</v>
      </c>
      <c r="B11" s="406"/>
      <c r="C11" s="357"/>
      <c r="D11" s="358"/>
      <c r="E11" s="358"/>
      <c r="F11" s="358"/>
      <c r="G11" s="207"/>
    </row>
    <row r="12" spans="1:9" s="86" customFormat="1" ht="21.75" customHeight="1">
      <c r="A12" s="289" t="s">
        <v>701</v>
      </c>
      <c r="B12" s="406"/>
      <c r="C12" s="357"/>
      <c r="D12" s="358"/>
      <c r="E12" s="358"/>
      <c r="F12" s="358"/>
      <c r="G12" s="207"/>
    </row>
    <row r="13" spans="1:9" s="86" customFormat="1" ht="21.75" customHeight="1">
      <c r="A13" s="400" t="s">
        <v>705</v>
      </c>
      <c r="B13" s="357" t="s">
        <v>364</v>
      </c>
      <c r="C13" s="357" t="s">
        <v>518</v>
      </c>
      <c r="D13" s="358">
        <v>46140</v>
      </c>
      <c r="E13" s="358">
        <v>46162</v>
      </c>
      <c r="F13" s="358">
        <v>46170</v>
      </c>
      <c r="G13" s="207"/>
    </row>
    <row r="14" spans="1:9" s="86" customFormat="1" ht="21.75" customHeight="1">
      <c r="A14" s="289" t="s">
        <v>704</v>
      </c>
      <c r="B14" s="357"/>
      <c r="C14" s="357"/>
      <c r="D14" s="358"/>
      <c r="E14" s="358"/>
      <c r="F14" s="358"/>
      <c r="G14" s="207"/>
    </row>
    <row r="15" spans="1:9" s="86" customFormat="1" ht="21.75" customHeight="1">
      <c r="A15" s="289" t="s">
        <v>701</v>
      </c>
      <c r="B15" s="357"/>
      <c r="C15" s="357"/>
      <c r="D15" s="358"/>
      <c r="E15" s="358"/>
      <c r="F15" s="358"/>
      <c r="G15" s="207"/>
    </row>
    <row r="16" spans="1:9" s="404" customFormat="1" ht="21.75" customHeight="1">
      <c r="A16" s="401" t="s">
        <v>706</v>
      </c>
      <c r="B16" s="401" t="s">
        <v>573</v>
      </c>
      <c r="C16" s="401" t="s">
        <v>573</v>
      </c>
      <c r="D16" s="408">
        <f>+D13+7</f>
        <v>46147</v>
      </c>
      <c r="E16" s="401" t="s">
        <v>262</v>
      </c>
      <c r="F16" s="401" t="s">
        <v>262</v>
      </c>
      <c r="G16" s="407"/>
    </row>
    <row r="17" spans="1:7" s="86" customFormat="1" ht="21.75" customHeight="1">
      <c r="A17" s="400" t="s">
        <v>708</v>
      </c>
      <c r="B17" s="400" t="s">
        <v>735</v>
      </c>
      <c r="C17" s="254" t="s">
        <v>130</v>
      </c>
      <c r="D17" s="255">
        <v>46154</v>
      </c>
      <c r="E17" s="255">
        <v>46176</v>
      </c>
      <c r="F17" s="255">
        <v>46184</v>
      </c>
      <c r="G17" s="207"/>
    </row>
    <row r="18" spans="1:7" s="86" customFormat="1" ht="21.75" customHeight="1">
      <c r="A18" s="400" t="s">
        <v>710</v>
      </c>
      <c r="B18" s="400" t="s">
        <v>709</v>
      </c>
      <c r="C18" s="254" t="s">
        <v>492</v>
      </c>
      <c r="D18" s="255">
        <v>46161</v>
      </c>
      <c r="E18" s="255">
        <v>46183</v>
      </c>
      <c r="F18" s="255">
        <v>46191</v>
      </c>
      <c r="G18" s="207"/>
    </row>
    <row r="19" spans="1:7" s="86" customFormat="1" ht="21.75" customHeight="1">
      <c r="A19" s="400" t="s">
        <v>712</v>
      </c>
      <c r="B19" s="400" t="s">
        <v>711</v>
      </c>
      <c r="C19" s="254" t="s">
        <v>135</v>
      </c>
      <c r="D19" s="255">
        <v>46168</v>
      </c>
      <c r="E19" s="255">
        <v>46190</v>
      </c>
      <c r="F19" s="255">
        <v>46198</v>
      </c>
      <c r="G19" s="207"/>
    </row>
    <row r="20" spans="1:7" s="86" customFormat="1" ht="21.75" customHeight="1">
      <c r="A20" s="400" t="s">
        <v>713</v>
      </c>
      <c r="B20" s="400" t="s">
        <v>714</v>
      </c>
      <c r="C20" s="254" t="s">
        <v>707</v>
      </c>
      <c r="D20" s="255">
        <v>46175</v>
      </c>
      <c r="E20" s="255">
        <v>46197</v>
      </c>
      <c r="F20" s="255">
        <v>46205</v>
      </c>
      <c r="G20" s="207"/>
    </row>
    <row r="21" spans="1:7" s="86" customFormat="1" ht="21.75" customHeight="1">
      <c r="A21" s="400" t="s">
        <v>715</v>
      </c>
      <c r="B21" s="400" t="s">
        <v>716</v>
      </c>
      <c r="C21" s="254" t="s">
        <v>470</v>
      </c>
      <c r="D21" s="255">
        <v>46182</v>
      </c>
      <c r="E21" s="255">
        <v>46204</v>
      </c>
      <c r="F21" s="255">
        <v>46212</v>
      </c>
      <c r="G21" s="207"/>
    </row>
    <row r="22" spans="1:7" s="86" customFormat="1" ht="21.75" customHeight="1">
      <c r="A22" s="400" t="s">
        <v>717</v>
      </c>
      <c r="B22" s="400" t="s">
        <v>718</v>
      </c>
      <c r="C22" s="254" t="s">
        <v>707</v>
      </c>
      <c r="D22" s="255">
        <v>46189</v>
      </c>
      <c r="E22" s="255">
        <v>46211</v>
      </c>
      <c r="F22" s="255">
        <v>46219</v>
      </c>
      <c r="G22" s="207"/>
    </row>
    <row r="23" spans="1:7" s="86" customFormat="1" ht="21.75" customHeight="1">
      <c r="A23" s="400" t="s">
        <v>719</v>
      </c>
      <c r="B23" s="400" t="s">
        <v>720</v>
      </c>
      <c r="C23" s="254" t="s">
        <v>721</v>
      </c>
      <c r="D23" s="255">
        <v>46196</v>
      </c>
      <c r="E23" s="255">
        <v>46218</v>
      </c>
      <c r="F23" s="255">
        <v>46226</v>
      </c>
      <c r="G23" s="207"/>
    </row>
    <row r="24" spans="1:7" s="86" customFormat="1" ht="21.75" customHeight="1">
      <c r="A24" s="400" t="s">
        <v>722</v>
      </c>
      <c r="B24" s="400" t="s">
        <v>723</v>
      </c>
      <c r="C24" s="254" t="s">
        <v>130</v>
      </c>
      <c r="D24" s="255">
        <v>46203</v>
      </c>
      <c r="E24" s="255">
        <v>46225</v>
      </c>
      <c r="F24" s="255">
        <v>46233</v>
      </c>
      <c r="G24" s="207"/>
    </row>
    <row r="25" spans="1:7" s="86" customFormat="1" ht="21.75" customHeight="1">
      <c r="A25" s="400" t="s">
        <v>724</v>
      </c>
      <c r="B25" s="400" t="s">
        <v>725</v>
      </c>
      <c r="C25" s="254" t="s">
        <v>478</v>
      </c>
      <c r="D25" s="255">
        <v>46210</v>
      </c>
      <c r="E25" s="255">
        <v>46232</v>
      </c>
      <c r="F25" s="255">
        <v>46240</v>
      </c>
      <c r="G25" s="207"/>
    </row>
    <row r="26" spans="1:7" s="86" customFormat="1" ht="21.75" customHeight="1">
      <c r="A26" s="400" t="s">
        <v>726</v>
      </c>
      <c r="B26" s="400" t="s">
        <v>727</v>
      </c>
      <c r="C26" s="254" t="s">
        <v>707</v>
      </c>
      <c r="D26" s="255">
        <v>46217</v>
      </c>
      <c r="E26" s="255">
        <v>46239</v>
      </c>
      <c r="F26" s="255">
        <v>46247</v>
      </c>
      <c r="G26" s="207"/>
    </row>
    <row r="27" spans="1:7" s="86" customFormat="1" ht="21.75" customHeight="1">
      <c r="A27" s="400" t="s">
        <v>728</v>
      </c>
      <c r="B27" s="400" t="s">
        <v>759</v>
      </c>
      <c r="C27" s="254" t="s">
        <v>317</v>
      </c>
      <c r="D27" s="255">
        <v>46224</v>
      </c>
      <c r="E27" s="255">
        <v>46246</v>
      </c>
      <c r="F27" s="255">
        <v>46254</v>
      </c>
      <c r="G27" s="207"/>
    </row>
    <row r="28" spans="1:7" s="86" customFormat="1" ht="21.75" customHeight="1">
      <c r="A28" s="400" t="s">
        <v>731</v>
      </c>
      <c r="B28" s="400" t="s">
        <v>494</v>
      </c>
      <c r="C28" s="254" t="s">
        <v>473</v>
      </c>
      <c r="D28" s="255">
        <v>46231</v>
      </c>
      <c r="E28" s="255">
        <v>46253</v>
      </c>
      <c r="F28" s="255">
        <v>46261</v>
      </c>
      <c r="G28" s="207"/>
    </row>
    <row r="29" spans="1:7" s="86" customFormat="1" ht="21.75" customHeight="1">
      <c r="A29" s="400" t="s">
        <v>733</v>
      </c>
      <c r="B29" s="400" t="s">
        <v>729</v>
      </c>
      <c r="C29" s="254" t="s">
        <v>730</v>
      </c>
      <c r="D29" s="255">
        <v>46238</v>
      </c>
      <c r="E29" s="255">
        <v>46260</v>
      </c>
      <c r="F29" s="255">
        <v>46268</v>
      </c>
      <c r="G29" s="207"/>
    </row>
    <row r="30" spans="1:7" s="86" customFormat="1" ht="21.75" customHeight="1">
      <c r="A30" s="400" t="s">
        <v>734</v>
      </c>
      <c r="B30" s="400" t="s">
        <v>732</v>
      </c>
      <c r="C30" s="254" t="s">
        <v>157</v>
      </c>
      <c r="D30" s="255">
        <v>46245</v>
      </c>
      <c r="E30" s="255">
        <v>46267</v>
      </c>
      <c r="F30" s="255">
        <v>46275</v>
      </c>
      <c r="G30" s="207"/>
    </row>
    <row r="31" spans="1:7" s="86" customFormat="1" ht="21.75" customHeight="1">
      <c r="A31" s="401" t="s">
        <v>736</v>
      </c>
      <c r="B31" s="401" t="s">
        <v>573</v>
      </c>
      <c r="C31" s="401" t="s">
        <v>573</v>
      </c>
      <c r="D31" s="408">
        <f>+D28+7</f>
        <v>46238</v>
      </c>
      <c r="E31" s="401" t="s">
        <v>262</v>
      </c>
      <c r="F31" s="401" t="s">
        <v>262</v>
      </c>
      <c r="G31" s="207"/>
    </row>
    <row r="32" spans="1:7" s="86" customFormat="1" ht="21.75" customHeight="1">
      <c r="A32" s="400" t="s">
        <v>737</v>
      </c>
      <c r="B32" s="400" t="s">
        <v>477</v>
      </c>
      <c r="C32" s="254" t="s">
        <v>480</v>
      </c>
      <c r="D32" s="255">
        <v>46259</v>
      </c>
      <c r="E32" s="255">
        <v>46281</v>
      </c>
      <c r="F32" s="255">
        <v>46289</v>
      </c>
      <c r="G32" s="207"/>
    </row>
    <row r="33" spans="1:10" s="86" customFormat="1" ht="21.75" customHeight="1">
      <c r="A33" s="188"/>
      <c r="B33" s="188"/>
      <c r="C33" s="189"/>
      <c r="D33" s="187"/>
      <c r="E33" s="187"/>
      <c r="F33" s="187"/>
      <c r="G33" s="207"/>
    </row>
    <row r="34" spans="1:10" s="141" customFormat="1" ht="21.75" customHeight="1">
      <c r="A34" s="174"/>
      <c r="B34" s="86"/>
      <c r="C34" s="174"/>
      <c r="D34" s="174"/>
      <c r="E34" s="86"/>
      <c r="F34" s="174"/>
      <c r="G34" s="174"/>
      <c r="H34" s="86"/>
    </row>
    <row r="35" spans="1:10" s="141" customFormat="1" ht="21.75" customHeight="1">
      <c r="A35" s="146" t="s">
        <v>59</v>
      </c>
      <c r="B35" s="147"/>
      <c r="C35" s="147"/>
      <c r="D35" s="85"/>
      <c r="E35" s="85"/>
      <c r="F35" s="85"/>
      <c r="J35" s="85"/>
    </row>
    <row r="36" spans="1:10" ht="21.75" customHeight="1" thickBot="1">
      <c r="A36" s="148" t="s">
        <v>20</v>
      </c>
      <c r="B36" s="355" t="s">
        <v>745</v>
      </c>
      <c r="C36" s="356"/>
      <c r="G36" s="141"/>
      <c r="H36" s="141"/>
    </row>
    <row r="37" spans="1:10" ht="21.75" customHeight="1">
      <c r="A37" s="337" t="s">
        <v>230</v>
      </c>
      <c r="B37" s="352" t="s">
        <v>376</v>
      </c>
      <c r="C37" s="340"/>
      <c r="D37" s="340"/>
      <c r="E37" s="341"/>
      <c r="G37" s="141"/>
      <c r="H37" s="141"/>
    </row>
    <row r="38" spans="1:10" ht="21.75" customHeight="1">
      <c r="A38" s="338"/>
      <c r="B38" s="353" t="s">
        <v>289</v>
      </c>
      <c r="C38" s="342"/>
      <c r="D38" s="342"/>
      <c r="E38" s="343"/>
      <c r="G38" s="141"/>
      <c r="H38" s="141"/>
    </row>
    <row r="39" spans="1:10" ht="21.75" customHeight="1" thickBot="1">
      <c r="A39" s="339"/>
      <c r="B39" s="354" t="s">
        <v>377</v>
      </c>
      <c r="C39" s="344"/>
      <c r="D39" s="344"/>
      <c r="E39" s="345"/>
      <c r="G39" s="141"/>
      <c r="H39" s="141"/>
      <c r="J39" s="141"/>
    </row>
    <row r="40" spans="1:10" ht="21.75" customHeight="1">
      <c r="A40" s="146" t="s">
        <v>44</v>
      </c>
      <c r="B40" s="149"/>
      <c r="C40" s="147"/>
      <c r="J40" s="141"/>
    </row>
    <row r="41" spans="1:10" ht="34.5" customHeight="1">
      <c r="A41" s="336" t="s">
        <v>324</v>
      </c>
      <c r="B41" s="336"/>
      <c r="C41" s="185" t="s">
        <v>746</v>
      </c>
      <c r="J41" s="141"/>
    </row>
    <row r="42" spans="1:10" ht="21.75" customHeight="1">
      <c r="A42" s="148" t="s">
        <v>60</v>
      </c>
      <c r="B42" s="147"/>
      <c r="C42" s="185" t="s">
        <v>747</v>
      </c>
    </row>
    <row r="43" spans="1:10" s="141" customFormat="1" ht="21.75" customHeight="1">
      <c r="A43" s="44" t="s">
        <v>390</v>
      </c>
      <c r="B43" s="147"/>
      <c r="C43" s="85"/>
      <c r="D43" s="85"/>
      <c r="E43" s="85"/>
      <c r="F43" s="85"/>
      <c r="G43" s="85"/>
      <c r="H43" s="85"/>
      <c r="J43" s="85"/>
    </row>
    <row r="44" spans="1:10" s="141" customFormat="1" ht="21.75" customHeight="1">
      <c r="A44" s="44"/>
      <c r="B44" s="85"/>
      <c r="C44" s="85"/>
      <c r="D44" s="85"/>
      <c r="E44" s="85"/>
      <c r="F44" s="85"/>
      <c r="G44" s="85"/>
      <c r="H44" s="85"/>
      <c r="J44" s="85"/>
    </row>
    <row r="45" spans="1:10" s="141" customFormat="1" ht="21.75" customHeight="1">
      <c r="A45" s="196" t="s">
        <v>52</v>
      </c>
      <c r="B45" s="196" t="s">
        <v>53</v>
      </c>
      <c r="C45" s="196" t="s">
        <v>54</v>
      </c>
      <c r="D45" s="10"/>
      <c r="E45" s="37"/>
      <c r="F45" s="37"/>
      <c r="G45" s="85"/>
      <c r="H45" s="85"/>
      <c r="J45" s="85"/>
    </row>
    <row r="46" spans="1:10" ht="21.75" customHeight="1">
      <c r="A46" s="197" t="s">
        <v>422</v>
      </c>
      <c r="B46" s="197" t="s">
        <v>421</v>
      </c>
      <c r="C46" s="197" t="s">
        <v>297</v>
      </c>
      <c r="D46" s="6"/>
      <c r="E46" s="37"/>
      <c r="F46" s="37"/>
    </row>
    <row r="47" spans="1:10" ht="21.75" customHeight="1">
      <c r="A47" s="197" t="s">
        <v>11</v>
      </c>
      <c r="B47" s="197" t="s">
        <v>423</v>
      </c>
      <c r="C47" s="197" t="s">
        <v>297</v>
      </c>
      <c r="D47" s="2"/>
      <c r="E47" s="23"/>
      <c r="F47" s="23"/>
    </row>
    <row r="48" spans="1:10" ht="21.75" customHeight="1">
      <c r="G48" s="13"/>
      <c r="H48" s="10"/>
    </row>
    <row r="49" spans="1:14" ht="21.75" customHeight="1">
      <c r="G49" s="13"/>
      <c r="H49" s="10"/>
    </row>
    <row r="50" spans="1:14" ht="21.75" customHeight="1">
      <c r="G50" s="10"/>
      <c r="H50" s="10"/>
      <c r="L50" s="10"/>
      <c r="M50" s="10"/>
      <c r="N50" s="10"/>
    </row>
    <row r="51" spans="1:14" ht="21.75" customHeight="1">
      <c r="L51" s="10"/>
      <c r="M51" s="10"/>
      <c r="N51" s="10"/>
    </row>
    <row r="52" spans="1:14" ht="21.75" customHeight="1">
      <c r="L52" s="10"/>
      <c r="M52" s="10"/>
      <c r="N52" s="10"/>
    </row>
    <row r="54" spans="1:14" s="10" customFormat="1" ht="21.75" customHeight="1">
      <c r="A54" s="85"/>
      <c r="B54" s="85"/>
      <c r="C54" s="85"/>
      <c r="D54" s="85"/>
      <c r="E54" s="85"/>
      <c r="F54" s="85"/>
      <c r="G54" s="85"/>
      <c r="H54" s="85"/>
      <c r="L54" s="85"/>
      <c r="M54" s="85"/>
      <c r="N54" s="85"/>
    </row>
    <row r="55" spans="1:14" s="10" customFormat="1" ht="21.75" customHeight="1">
      <c r="A55" s="85"/>
      <c r="B55" s="85"/>
      <c r="C55" s="85"/>
      <c r="D55" s="85"/>
      <c r="E55" s="85"/>
      <c r="F55" s="85"/>
      <c r="G55" s="85"/>
      <c r="H55" s="85"/>
      <c r="L55" s="85"/>
      <c r="M55" s="85"/>
      <c r="N55" s="85"/>
    </row>
    <row r="56" spans="1:14" s="10" customFormat="1" ht="21.75" customHeight="1">
      <c r="A56" s="85"/>
      <c r="B56" s="85"/>
      <c r="C56" s="85"/>
      <c r="D56" s="85"/>
      <c r="E56" s="85"/>
      <c r="F56" s="85"/>
      <c r="G56" s="85"/>
      <c r="H56" s="85"/>
      <c r="L56" s="85"/>
      <c r="M56" s="85"/>
      <c r="N56" s="85"/>
    </row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</sheetData>
  <mergeCells count="16"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A41:B41"/>
    <mergeCell ref="B36:C36"/>
    <mergeCell ref="A37:A39"/>
    <mergeCell ref="B37:E37"/>
    <mergeCell ref="B38:E38"/>
    <mergeCell ref="B39:E39"/>
  </mergeCells>
  <hyperlinks>
    <hyperlink ref="A10" r:id="rId1" display="https://www.yangming.com/en/esolution/long_term_schedule_detail?voyage=MS22608B" xr:uid="{BA5813AA-1189-4197-8D3D-4F572298F630}"/>
    <hyperlink ref="B10" r:id="rId2" display="https://www.yangming.com/en/esolution/vessel_schedule?vessel=NBJY" xr:uid="{9E330C33-53D3-4E7A-9D0A-68EDA9968D81}"/>
    <hyperlink ref="A13" r:id="rId3" display="https://www.yangming.com/en/esolution/long_term_schedule_detail?voyage=MS22609B" xr:uid="{40602487-E21B-43CF-B810-AF8A5E3D3DBF}"/>
    <hyperlink ref="A17" r:id="rId4" display="https://www.yangming.com/en/esolution/long_term_schedule_detail?voyage=MS22611B" xr:uid="{4F9B9717-5A5B-4F09-A317-F4189069B86D}"/>
    <hyperlink ref="B17" r:id="rId5" display="https://www.yangming.com/en/esolution/vessel_schedule?vessel=OFNT" xr:uid="{1770BF97-F640-4584-B733-1CBF9BD715EE}"/>
    <hyperlink ref="A18" r:id="rId6" display="https://www.yangming.com/en/esolution/long_term_schedule_detail?voyage=MS22612B" xr:uid="{4B2EC999-DDF9-4E59-BFE5-D8E75BD51A49}"/>
    <hyperlink ref="B18" r:id="rId7" display="https://www.yangming.com/en/esolution/vessel_schedule?vessel=OMCK" xr:uid="{7489B2BA-6BD6-48E8-A14E-AE1819A51BB8}"/>
    <hyperlink ref="A19" r:id="rId8" display="https://www.yangming.com/en/esolution/long_term_schedule_detail?voyage=MS22613B" xr:uid="{FFC8F405-C9EE-4DA6-859C-132ED5BDF42D}"/>
    <hyperlink ref="B19" r:id="rId9" display="https://www.yangming.com/en/esolution/vessel_schedule?vessel=OFUT" xr:uid="{934D9D38-A320-450A-9350-4A68CE3474CF}"/>
    <hyperlink ref="A20" r:id="rId10" display="https://www.yangming.com/en/esolution/long_term_schedule_detail?voyage=MS22614B" xr:uid="{51770746-EBDE-410D-857D-E311FC6095DC}"/>
    <hyperlink ref="B20" r:id="rId11" display="https://www.yangming.com/en/esolution/vessel_schedule?vessel=OFOS" xr:uid="{257663B6-757B-4F6C-B0F0-4D55B831FEF8}"/>
    <hyperlink ref="A21" r:id="rId12" display="https://www.yangming.com/en/esolution/long_term_schedule_detail?voyage=MS22615B" xr:uid="{62E51BE9-FE11-447F-AA7E-3C7E87FF4231}"/>
    <hyperlink ref="B21" r:id="rId13" display="https://www.yangming.com/en/esolution/vessel_schedule?vessel=YWPR" xr:uid="{FA53C4E9-01AC-429B-A66A-15E322BB94D9}"/>
    <hyperlink ref="A22" r:id="rId14" display="https://www.yangming.com/en/esolution/long_term_schedule_detail?voyage=MS22616B" xr:uid="{FDEDCB68-B208-4D31-BD9D-FF8C1A161BDA}"/>
    <hyperlink ref="B22" r:id="rId15" display="https://www.yangming.com/en/esolution/vessel_schedule?vessel=OFTE" xr:uid="{A3C8C598-3481-4ACC-9151-917ECED8D7B5}"/>
    <hyperlink ref="A23" r:id="rId16" display="https://www.yangming.com/en/esolution/long_term_schedule_detail?voyage=MS22617B" xr:uid="{B1797EFB-D916-4498-936F-04FA4FD07EA9}"/>
    <hyperlink ref="B23" r:id="rId17" display="https://www.yangming.com/en/esolution/vessel_schedule?vessel=YWDH" xr:uid="{DAC53E9E-F130-44EA-A0CE-98C1A390056A}"/>
    <hyperlink ref="A24" r:id="rId18" display="https://www.yangming.com/en/esolution/long_term_schedule_detail?voyage=MS22618B" xr:uid="{04785DB8-619D-451A-B526-DAE331D5FEA2}"/>
    <hyperlink ref="B24" r:id="rId19" display="https://www.yangming.com/en/esolution/vessel_schedule?vessel=ONFV" xr:uid="{D2E31C8E-F08A-49A0-ABF8-F263B815BBEF}"/>
    <hyperlink ref="A25" r:id="rId20" display="https://www.yangming.com/en/esolution/long_term_schedule_detail?voyage=MS22619B" xr:uid="{8EA509E8-88E2-4959-B5DE-1D7DABC2DBA4}"/>
    <hyperlink ref="B25" r:id="rId21" display="https://www.yangming.com/en/esolution/vessel_schedule?vessel=ZLLM" xr:uid="{39328A1C-93C0-4F89-8C6B-03394198E090}"/>
    <hyperlink ref="A26" r:id="rId22" display="https://www.yangming.com/en/esolution/long_term_schedule_detail?voyage=MS22620B" xr:uid="{8ABCE16A-91B4-4998-8E04-F53221680343}"/>
    <hyperlink ref="B26" r:id="rId23" display="https://www.yangming.com/en/esolution/vessel_schedule?vessel=OFRT" xr:uid="{30F1B439-B730-4D84-9531-E47F6DECA3F7}"/>
    <hyperlink ref="A27" r:id="rId24" display="https://www.yangming.com/en/esolution/long_term_schedule_detail?voyage=MS22621B" xr:uid="{A44B4CDD-D965-485A-9498-B774B46A66B3}"/>
    <hyperlink ref="B27" r:id="rId25" display="https://www.yangming.com/en/esolution/vessel_schedule?vessel=OMES" xr:uid="{72790300-B45D-4AD8-ACC0-9BDC0CED115F}"/>
    <hyperlink ref="A28" r:id="rId26" display="https://www.yangming.com/en/esolution/long_term_schedule_detail?voyage=MS22622B" xr:uid="{FD30DFFD-6368-4448-B801-06DC5EC89F45}"/>
    <hyperlink ref="B28" r:id="rId27" display="https://www.yangming.com/en/esolution/vessel_schedule?vessel=HMDV" xr:uid="{2C6A20FA-37E9-4395-8421-B61A457C392C}"/>
    <hyperlink ref="A29" r:id="rId28" display="https://www.yangming.com/en/esolution/long_term_schedule_detail?voyage=MS22623B" xr:uid="{12B69830-CAA4-4B23-A394-F21EB15B4857}"/>
    <hyperlink ref="B29" r:id="rId29" display="https://www.yangming.com/en/esolution/vessel_schedule?vessel=ONFD" xr:uid="{6AD0E47B-BB98-4809-826D-F30D18372910}"/>
    <hyperlink ref="A30" r:id="rId30" display="https://www.yangming.com/en/esolution/long_term_schedule_detail?voyage=MS22624B" xr:uid="{54AC9FA4-2064-4146-9629-9BD3A52FD45B}"/>
    <hyperlink ref="B30" r:id="rId31" display="https://www.yangming.com/en/esolution/vessel_schedule?vessel=ZPLS" xr:uid="{1665CF26-5CFA-4DC7-8D4D-5564A2F339F2}"/>
    <hyperlink ref="A32" r:id="rId32" display="https://www.yangming.com/en/esolution/long_term_schedule_detail?voyage=MS22626B" xr:uid="{12C47CBD-8CF3-45D5-8521-6E4F8DC43357}"/>
    <hyperlink ref="B32" r:id="rId33" display="https://www.yangming.com/en/esolution/vessel_schedule?vessel=OMAH" xr:uid="{5619C5F6-0DC1-494B-A5EE-47CA29CBE984}"/>
  </hyperlinks>
  <pageMargins left="0.7" right="0.7" top="0.75" bottom="0.75" header="0.3" footer="0.3"/>
  <pageSetup orientation="portrait" r:id="rId3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08AD-E16E-4D40-9185-D2424032F177}">
  <sheetPr>
    <tabColor theme="7"/>
  </sheetPr>
  <dimension ref="A1:AE48"/>
  <sheetViews>
    <sheetView topLeftCell="A8" workbookViewId="0">
      <selection activeCell="H30" sqref="H30"/>
    </sheetView>
  </sheetViews>
  <sheetFormatPr defaultColWidth="9.140625" defaultRowHeight="12.75"/>
  <cols>
    <col min="1" max="1" width="17.28515625" style="85" customWidth="1"/>
    <col min="2" max="2" width="23.5703125" style="85" customWidth="1"/>
    <col min="3" max="3" width="14.7109375" style="85" customWidth="1"/>
    <col min="4" max="5" width="13" style="85" customWidth="1"/>
    <col min="6" max="8" width="17.85546875" style="85" customWidth="1"/>
    <col min="9" max="9" width="17.28515625" style="85" bestFit="1" customWidth="1"/>
    <col min="10" max="10" width="11.5703125" style="85" customWidth="1"/>
    <col min="11" max="16384" width="9.140625" style="85"/>
  </cols>
  <sheetData>
    <row r="1" spans="1:30" ht="19.5">
      <c r="C1" s="117"/>
      <c r="D1" s="116" t="s">
        <v>99</v>
      </c>
      <c r="E1" s="117"/>
    </row>
    <row r="2" spans="1:30" ht="19.5">
      <c r="C2" s="117"/>
      <c r="D2" s="121" t="s">
        <v>48</v>
      </c>
      <c r="E2" s="117"/>
    </row>
    <row r="3" spans="1:30" ht="19.5">
      <c r="C3" s="118"/>
      <c r="D3" s="119" t="s">
        <v>741</v>
      </c>
      <c r="E3" s="118"/>
    </row>
    <row r="4" spans="1:30" ht="19.5">
      <c r="C4" s="117"/>
      <c r="D4" s="119" t="s">
        <v>100</v>
      </c>
      <c r="E4" s="117"/>
    </row>
    <row r="5" spans="1:30" s="87" customFormat="1" ht="14.25" customHeight="1">
      <c r="A5" s="94" t="s">
        <v>284</v>
      </c>
      <c r="E5" s="88"/>
      <c r="F5" s="89"/>
      <c r="I5" s="88"/>
    </row>
    <row r="6" spans="1:30" s="87" customFormat="1" ht="14.25" customHeight="1">
      <c r="A6" s="95" t="s">
        <v>43</v>
      </c>
      <c r="B6" s="90"/>
      <c r="C6" s="90"/>
      <c r="D6" s="91"/>
      <c r="E6" s="88"/>
      <c r="F6" s="89"/>
      <c r="I6" s="88"/>
    </row>
    <row r="7" spans="1:30" s="163" customFormat="1" ht="20.25" customHeight="1" thickBot="1">
      <c r="A7" s="142" t="s">
        <v>407</v>
      </c>
      <c r="B7" s="143"/>
      <c r="C7" s="143"/>
      <c r="D7" s="144"/>
      <c r="E7" s="145"/>
      <c r="F7" s="162"/>
      <c r="I7" s="145"/>
    </row>
    <row r="8" spans="1:30" ht="56.45" customHeight="1" thickTop="1" thickBot="1">
      <c r="A8" s="100" t="s">
        <v>27</v>
      </c>
      <c r="B8" s="100" t="s">
        <v>58</v>
      </c>
      <c r="C8" s="100" t="s">
        <v>34</v>
      </c>
      <c r="D8" s="351" t="s">
        <v>404</v>
      </c>
      <c r="E8" s="351"/>
      <c r="F8" s="194" t="s">
        <v>57</v>
      </c>
      <c r="G8" s="195" t="s">
        <v>406</v>
      </c>
      <c r="H8" s="195" t="s">
        <v>405</v>
      </c>
      <c r="I8" s="223"/>
      <c r="J8" s="223"/>
    </row>
    <row r="9" spans="1:30" ht="22.5" customHeight="1" thickTop="1">
      <c r="A9" s="360"/>
      <c r="B9" s="361"/>
      <c r="C9" s="222"/>
      <c r="D9" s="222" t="s">
        <v>16</v>
      </c>
      <c r="E9" s="222" t="s">
        <v>33</v>
      </c>
      <c r="F9" s="222" t="s">
        <v>4</v>
      </c>
      <c r="G9" s="222" t="s">
        <v>28</v>
      </c>
      <c r="H9" s="222" t="s">
        <v>4</v>
      </c>
    </row>
    <row r="10" spans="1:30" s="141" customFormat="1" ht="22.5" customHeight="1">
      <c r="A10" s="253" t="s">
        <v>574</v>
      </c>
      <c r="B10" s="253" t="s">
        <v>471</v>
      </c>
      <c r="C10" s="254" t="s">
        <v>583</v>
      </c>
      <c r="D10" s="255">
        <v>46064</v>
      </c>
      <c r="E10" s="255">
        <v>46065</v>
      </c>
      <c r="F10" s="255">
        <v>46068</v>
      </c>
      <c r="G10" s="255">
        <v>46090</v>
      </c>
      <c r="H10" s="255">
        <v>46096</v>
      </c>
      <c r="I10" s="174"/>
      <c r="J10" s="174"/>
      <c r="K10" s="174"/>
      <c r="L10" s="174"/>
      <c r="M10" s="17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</row>
    <row r="11" spans="1:30" s="86" customFormat="1" ht="22.5" customHeight="1">
      <c r="A11" s="256" t="s">
        <v>543</v>
      </c>
      <c r="B11" s="256" t="s">
        <v>572</v>
      </c>
      <c r="C11" s="256" t="s">
        <v>572</v>
      </c>
      <c r="D11" s="257" t="s">
        <v>262</v>
      </c>
      <c r="E11" s="257" t="s">
        <v>262</v>
      </c>
      <c r="F11" s="258">
        <f>+F10+7</f>
        <v>46075</v>
      </c>
      <c r="G11" s="257" t="s">
        <v>262</v>
      </c>
      <c r="H11" s="257" t="s">
        <v>262</v>
      </c>
      <c r="I11" s="174"/>
      <c r="J11" s="174"/>
      <c r="K11" s="174"/>
      <c r="L11" s="174"/>
      <c r="M11" s="174"/>
    </row>
    <row r="12" spans="1:30" s="86" customFormat="1" ht="22.5" customHeight="1">
      <c r="A12" s="256" t="s">
        <v>544</v>
      </c>
      <c r="B12" s="256" t="s">
        <v>572</v>
      </c>
      <c r="C12" s="256" t="s">
        <v>572</v>
      </c>
      <c r="D12" s="257" t="s">
        <v>262</v>
      </c>
      <c r="E12" s="257" t="s">
        <v>262</v>
      </c>
      <c r="F12" s="258">
        <f>+F11+7</f>
        <v>46082</v>
      </c>
      <c r="G12" s="257" t="s">
        <v>262</v>
      </c>
      <c r="H12" s="257" t="s">
        <v>262</v>
      </c>
      <c r="I12" s="174"/>
      <c r="J12" s="174"/>
      <c r="K12" s="174"/>
      <c r="L12" s="174"/>
      <c r="M12" s="174"/>
    </row>
    <row r="13" spans="1:30" s="141" customFormat="1" ht="22.5" customHeight="1">
      <c r="A13" s="253" t="s">
        <v>545</v>
      </c>
      <c r="B13" s="253" t="s">
        <v>606</v>
      </c>
      <c r="C13" s="254" t="s">
        <v>608</v>
      </c>
      <c r="D13" s="255">
        <v>46085</v>
      </c>
      <c r="E13" s="255">
        <v>46086</v>
      </c>
      <c r="F13" s="255">
        <v>46089</v>
      </c>
      <c r="G13" s="255">
        <v>46111</v>
      </c>
      <c r="H13" s="255">
        <v>46117</v>
      </c>
      <c r="I13" s="174"/>
      <c r="J13" s="174"/>
      <c r="K13" s="174"/>
      <c r="L13" s="174"/>
      <c r="M13" s="174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 s="141" customFormat="1" ht="22.5" customHeight="1">
      <c r="A14" s="400" t="s">
        <v>584</v>
      </c>
      <c r="B14" s="400" t="s">
        <v>465</v>
      </c>
      <c r="C14" s="254" t="s">
        <v>546</v>
      </c>
      <c r="D14" s="255">
        <v>46092</v>
      </c>
      <c r="E14" s="255">
        <v>46093</v>
      </c>
      <c r="F14" s="255">
        <v>46096</v>
      </c>
      <c r="G14" s="255">
        <v>46118</v>
      </c>
      <c r="H14" s="255">
        <v>46124</v>
      </c>
      <c r="I14" s="174"/>
      <c r="J14" s="174"/>
      <c r="K14" s="174"/>
      <c r="L14" s="174"/>
      <c r="M14" s="17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</row>
    <row r="15" spans="1:30" s="141" customFormat="1" ht="22.5" customHeight="1">
      <c r="A15" s="400" t="s">
        <v>585</v>
      </c>
      <c r="B15" s="400" t="s">
        <v>403</v>
      </c>
      <c r="C15" s="254" t="s">
        <v>503</v>
      </c>
      <c r="D15" s="255">
        <v>46099</v>
      </c>
      <c r="E15" s="255">
        <v>46100</v>
      </c>
      <c r="F15" s="255">
        <v>46103</v>
      </c>
      <c r="G15" s="255">
        <v>46125</v>
      </c>
      <c r="H15" s="255">
        <v>46131</v>
      </c>
      <c r="I15" s="174"/>
      <c r="J15" s="174"/>
      <c r="K15" s="174"/>
      <c r="L15" s="174"/>
      <c r="M15" s="17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</row>
    <row r="16" spans="1:30" s="141" customFormat="1" ht="22.5" customHeight="1">
      <c r="A16" s="400" t="s">
        <v>586</v>
      </c>
      <c r="B16" s="400" t="s">
        <v>448</v>
      </c>
      <c r="C16" s="254" t="s">
        <v>587</v>
      </c>
      <c r="D16" s="255">
        <v>46106</v>
      </c>
      <c r="E16" s="255">
        <v>46107</v>
      </c>
      <c r="F16" s="255">
        <v>46110</v>
      </c>
      <c r="G16" s="255">
        <v>46132</v>
      </c>
      <c r="H16" s="255">
        <v>46138</v>
      </c>
      <c r="I16" s="174"/>
      <c r="J16" s="174"/>
      <c r="K16" s="174"/>
      <c r="L16" s="174"/>
      <c r="M16" s="17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</row>
    <row r="17" spans="1:31" s="141" customFormat="1" ht="22.5" customHeight="1">
      <c r="A17" s="400" t="s">
        <v>588</v>
      </c>
      <c r="B17" s="400" t="s">
        <v>418</v>
      </c>
      <c r="C17" s="254" t="s">
        <v>489</v>
      </c>
      <c r="D17" s="255">
        <v>46113</v>
      </c>
      <c r="E17" s="255">
        <v>46114</v>
      </c>
      <c r="F17" s="255">
        <v>46117</v>
      </c>
      <c r="G17" s="255">
        <v>46139</v>
      </c>
      <c r="H17" s="255">
        <v>46145</v>
      </c>
      <c r="I17" s="174"/>
      <c r="J17" s="174"/>
      <c r="K17" s="174"/>
      <c r="L17" s="174"/>
      <c r="M17" s="174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</row>
    <row r="18" spans="1:31" s="141" customFormat="1" ht="22.5" customHeight="1">
      <c r="A18" s="400" t="s">
        <v>601</v>
      </c>
      <c r="B18" s="400" t="s">
        <v>419</v>
      </c>
      <c r="C18" s="254" t="s">
        <v>602</v>
      </c>
      <c r="D18" s="255">
        <v>46120</v>
      </c>
      <c r="E18" s="255">
        <v>46121</v>
      </c>
      <c r="F18" s="255">
        <v>46124</v>
      </c>
      <c r="G18" s="255">
        <v>46146</v>
      </c>
      <c r="H18" s="255">
        <v>46152</v>
      </c>
      <c r="I18" s="174"/>
      <c r="J18" s="174"/>
      <c r="K18" s="174"/>
      <c r="L18" s="174"/>
      <c r="M18" s="17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</row>
    <row r="19" spans="1:31" s="141" customFormat="1" ht="22.5" customHeight="1">
      <c r="A19" s="400" t="s">
        <v>603</v>
      </c>
      <c r="B19" s="400" t="s">
        <v>471</v>
      </c>
      <c r="C19" s="254" t="s">
        <v>343</v>
      </c>
      <c r="D19" s="255">
        <v>46127</v>
      </c>
      <c r="E19" s="255">
        <v>46128</v>
      </c>
      <c r="F19" s="255">
        <v>46131</v>
      </c>
      <c r="G19" s="255">
        <v>46153</v>
      </c>
      <c r="H19" s="255">
        <v>46159</v>
      </c>
      <c r="I19" s="174"/>
      <c r="J19" s="174"/>
      <c r="K19" s="174"/>
      <c r="L19" s="174"/>
      <c r="M19" s="17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</row>
    <row r="20" spans="1:31" s="404" customFormat="1" ht="22.5" customHeight="1">
      <c r="A20" s="401" t="s">
        <v>609</v>
      </c>
      <c r="B20" s="401" t="s">
        <v>572</v>
      </c>
      <c r="C20" s="401" t="s">
        <v>572</v>
      </c>
      <c r="D20" s="401" t="s">
        <v>262</v>
      </c>
      <c r="E20" s="401" t="s">
        <v>262</v>
      </c>
      <c r="F20" s="408">
        <f>+F19+7</f>
        <v>46138</v>
      </c>
      <c r="G20" s="401" t="s">
        <v>262</v>
      </c>
      <c r="H20" s="401" t="s">
        <v>262</v>
      </c>
      <c r="I20" s="409"/>
      <c r="J20" s="409"/>
      <c r="K20" s="409"/>
      <c r="L20" s="409"/>
      <c r="M20" s="409"/>
    </row>
    <row r="21" spans="1:31" s="141" customFormat="1" ht="22.5" customHeight="1">
      <c r="A21" s="400" t="s">
        <v>607</v>
      </c>
      <c r="B21" s="400" t="s">
        <v>606</v>
      </c>
      <c r="C21" s="254" t="s">
        <v>616</v>
      </c>
      <c r="D21" s="255">
        <v>46141</v>
      </c>
      <c r="E21" s="255">
        <v>46142</v>
      </c>
      <c r="F21" s="255">
        <v>46145</v>
      </c>
      <c r="G21" s="255">
        <v>46167</v>
      </c>
      <c r="H21" s="255">
        <v>46173</v>
      </c>
      <c r="I21" s="174"/>
      <c r="J21" s="174"/>
      <c r="K21" s="174"/>
      <c r="L21" s="174"/>
      <c r="M21" s="17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</row>
    <row r="22" spans="1:31" s="141" customFormat="1" ht="22.5" customHeight="1">
      <c r="A22" s="400" t="s">
        <v>639</v>
      </c>
      <c r="B22" s="400" t="s">
        <v>465</v>
      </c>
      <c r="C22" s="254" t="s">
        <v>640</v>
      </c>
      <c r="D22" s="255">
        <v>46148</v>
      </c>
      <c r="E22" s="255">
        <v>46149</v>
      </c>
      <c r="F22" s="255">
        <v>46152</v>
      </c>
      <c r="G22" s="255">
        <v>46174</v>
      </c>
      <c r="H22" s="255">
        <v>46180</v>
      </c>
      <c r="I22" s="174"/>
      <c r="J22" s="174"/>
      <c r="K22" s="174"/>
      <c r="L22" s="174"/>
      <c r="M22" s="17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</row>
    <row r="23" spans="1:31" s="141" customFormat="1" ht="22.5" customHeight="1">
      <c r="A23" s="400" t="s">
        <v>641</v>
      </c>
      <c r="B23" s="400" t="s">
        <v>403</v>
      </c>
      <c r="C23" s="254" t="s">
        <v>478</v>
      </c>
      <c r="D23" s="255">
        <v>46155</v>
      </c>
      <c r="E23" s="255">
        <v>46156</v>
      </c>
      <c r="F23" s="255">
        <v>46159</v>
      </c>
      <c r="G23" s="255">
        <v>46181</v>
      </c>
      <c r="H23" s="255">
        <v>46187</v>
      </c>
      <c r="I23" s="174"/>
      <c r="J23" s="174"/>
      <c r="K23" s="174"/>
      <c r="L23" s="174"/>
      <c r="M23" s="17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</row>
    <row r="24" spans="1:31" s="141" customFormat="1" ht="22.5" customHeight="1">
      <c r="A24" s="400" t="s">
        <v>642</v>
      </c>
      <c r="B24" s="400" t="s">
        <v>448</v>
      </c>
      <c r="C24" s="254" t="s">
        <v>260</v>
      </c>
      <c r="D24" s="255">
        <v>46162</v>
      </c>
      <c r="E24" s="255">
        <v>46163</v>
      </c>
      <c r="F24" s="255">
        <v>46166</v>
      </c>
      <c r="G24" s="255">
        <v>46188</v>
      </c>
      <c r="H24" s="255">
        <v>46194</v>
      </c>
      <c r="I24" s="174"/>
      <c r="J24" s="174"/>
      <c r="K24" s="174"/>
      <c r="L24" s="174"/>
      <c r="M24" s="17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</row>
    <row r="25" spans="1:31" s="141" customFormat="1" ht="22.5" customHeight="1">
      <c r="A25" s="400" t="s">
        <v>643</v>
      </c>
      <c r="B25" s="400" t="s">
        <v>418</v>
      </c>
      <c r="C25" s="254" t="s">
        <v>644</v>
      </c>
      <c r="D25" s="255">
        <v>46169</v>
      </c>
      <c r="E25" s="255">
        <v>46170</v>
      </c>
      <c r="F25" s="255">
        <v>46173</v>
      </c>
      <c r="G25" s="255">
        <v>46195</v>
      </c>
      <c r="H25" s="255">
        <v>46201</v>
      </c>
      <c r="I25" s="174"/>
      <c r="J25" s="174"/>
      <c r="K25" s="174"/>
      <c r="L25" s="174"/>
      <c r="M25" s="174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</row>
    <row r="26" spans="1:31" s="141" customFormat="1" ht="22.5" customHeight="1">
      <c r="A26" s="400" t="s">
        <v>645</v>
      </c>
      <c r="B26" s="400" t="s">
        <v>419</v>
      </c>
      <c r="C26" s="254" t="s">
        <v>135</v>
      </c>
      <c r="D26" s="255">
        <v>46176</v>
      </c>
      <c r="E26" s="255">
        <v>46177</v>
      </c>
      <c r="F26" s="255">
        <v>46180</v>
      </c>
      <c r="G26" s="255">
        <v>46202</v>
      </c>
      <c r="H26" s="255">
        <v>46208</v>
      </c>
      <c r="I26" s="174"/>
      <c r="J26" s="174"/>
      <c r="K26" s="174"/>
      <c r="L26" s="174"/>
      <c r="M26" s="174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</row>
    <row r="27" spans="1:31" s="141" customFormat="1" ht="22.5" customHeight="1">
      <c r="A27" s="400" t="s">
        <v>646</v>
      </c>
      <c r="B27" s="400" t="s">
        <v>471</v>
      </c>
      <c r="C27" s="254" t="s">
        <v>361</v>
      </c>
      <c r="D27" s="255">
        <v>46183</v>
      </c>
      <c r="E27" s="255">
        <v>46184</v>
      </c>
      <c r="F27" s="255">
        <v>46187</v>
      </c>
      <c r="G27" s="255">
        <v>46209</v>
      </c>
      <c r="H27" s="255">
        <v>46215</v>
      </c>
      <c r="I27" s="174"/>
      <c r="J27" s="174"/>
      <c r="K27" s="174"/>
      <c r="L27" s="174"/>
      <c r="M27" s="17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</row>
    <row r="28" spans="1:31" s="404" customFormat="1" ht="22.5" customHeight="1">
      <c r="A28" s="401" t="s">
        <v>648</v>
      </c>
      <c r="B28" s="401" t="s">
        <v>572</v>
      </c>
      <c r="C28" s="401" t="s">
        <v>572</v>
      </c>
      <c r="D28" s="401" t="s">
        <v>262</v>
      </c>
      <c r="E28" s="401" t="s">
        <v>262</v>
      </c>
      <c r="F28" s="408">
        <f>+F27+7</f>
        <v>46194</v>
      </c>
      <c r="G28" s="401" t="s">
        <v>262</v>
      </c>
      <c r="H28" s="401" t="s">
        <v>262</v>
      </c>
      <c r="I28" s="409"/>
      <c r="J28" s="409"/>
      <c r="K28" s="409"/>
      <c r="L28" s="409"/>
      <c r="M28" s="409"/>
    </row>
    <row r="29" spans="1:31" s="141" customFormat="1" ht="22.5" customHeight="1">
      <c r="A29" s="400" t="s">
        <v>647</v>
      </c>
      <c r="B29" s="400" t="s">
        <v>606</v>
      </c>
      <c r="C29" s="254" t="s">
        <v>582</v>
      </c>
      <c r="D29" s="255">
        <v>46197</v>
      </c>
      <c r="E29" s="255">
        <v>46198</v>
      </c>
      <c r="F29" s="255">
        <v>46201</v>
      </c>
      <c r="G29" s="255">
        <v>46223</v>
      </c>
      <c r="H29" s="255">
        <v>46229</v>
      </c>
      <c r="I29" s="174"/>
      <c r="J29" s="174"/>
      <c r="K29" s="174"/>
      <c r="L29" s="174"/>
      <c r="M29" s="174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</row>
    <row r="30" spans="1:31" s="141" customFormat="1" ht="22.5" customHeight="1">
      <c r="A30" s="188"/>
      <c r="B30" s="188"/>
      <c r="C30" s="189"/>
      <c r="D30" s="187"/>
      <c r="E30" s="187"/>
      <c r="F30" s="187"/>
      <c r="G30" s="187"/>
      <c r="H30" s="187"/>
      <c r="I30" s="174"/>
      <c r="J30" s="174"/>
      <c r="K30" s="174"/>
      <c r="L30" s="174"/>
      <c r="M30" s="17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</row>
    <row r="31" spans="1:31" s="141" customFormat="1" ht="22.5" customHeight="1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31" s="141" customFormat="1" ht="22.5" customHeight="1">
      <c r="A32" s="146" t="s">
        <v>59</v>
      </c>
      <c r="B32" s="147"/>
      <c r="C32" s="147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 s="141" customFormat="1" ht="22.5" customHeight="1" thickBot="1">
      <c r="A33" s="148" t="s">
        <v>397</v>
      </c>
      <c r="B33" s="333" t="s">
        <v>399</v>
      </c>
      <c r="C33" s="333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</row>
    <row r="34" spans="1:31" s="141" customFormat="1" ht="22.5" customHeight="1">
      <c r="A34" s="337" t="s">
        <v>230</v>
      </c>
      <c r="B34" s="340" t="s">
        <v>376</v>
      </c>
      <c r="C34" s="340"/>
      <c r="D34" s="340"/>
      <c r="E34" s="341"/>
      <c r="F34" s="174"/>
      <c r="G34" s="174"/>
      <c r="H34" s="174"/>
      <c r="I34" s="174"/>
      <c r="J34" s="174"/>
      <c r="K34" s="174"/>
      <c r="L34" s="174"/>
      <c r="M34" s="174"/>
      <c r="N34" s="174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s="141" customFormat="1" ht="22.5" customHeight="1">
      <c r="A35" s="338"/>
      <c r="B35" s="342" t="s">
        <v>289</v>
      </c>
      <c r="C35" s="342"/>
      <c r="D35" s="342"/>
      <c r="E35" s="343"/>
      <c r="F35" s="174"/>
      <c r="G35" s="174"/>
      <c r="H35" s="174"/>
      <c r="I35" s="174"/>
      <c r="J35" s="174"/>
      <c r="K35" s="174"/>
      <c r="L35" s="174"/>
      <c r="M35" s="174"/>
      <c r="N35" s="174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</row>
    <row r="36" spans="1:31" s="141" customFormat="1" ht="22.5" customHeight="1" thickBot="1">
      <c r="A36" s="339"/>
      <c r="B36" s="344" t="s">
        <v>377</v>
      </c>
      <c r="C36" s="344"/>
      <c r="D36" s="344"/>
      <c r="E36" s="345"/>
      <c r="F36" s="174"/>
      <c r="G36" s="174"/>
      <c r="H36" s="174"/>
      <c r="I36" s="174"/>
      <c r="J36" s="174"/>
      <c r="K36" s="174"/>
      <c r="L36" s="174"/>
      <c r="M36" s="174"/>
      <c r="N36" s="174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</row>
    <row r="37" spans="1:31" s="141" customFormat="1" ht="22.5" customHeight="1">
      <c r="A37" s="146" t="s">
        <v>44</v>
      </c>
      <c r="B37" s="149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</row>
    <row r="38" spans="1:31" ht="24" customHeight="1">
      <c r="A38" s="336" t="s">
        <v>325</v>
      </c>
      <c r="B38" s="359"/>
      <c r="C38" s="185" t="s">
        <v>440</v>
      </c>
      <c r="G38" s="174"/>
      <c r="H38" s="174"/>
      <c r="I38" s="174"/>
      <c r="J38" s="174"/>
      <c r="K38" s="174"/>
      <c r="L38" s="174"/>
      <c r="M38" s="174"/>
      <c r="N38" s="174"/>
    </row>
    <row r="39" spans="1:31" ht="24" customHeight="1">
      <c r="A39" s="148" t="s">
        <v>60</v>
      </c>
      <c r="B39" s="147"/>
      <c r="C39" s="185" t="s">
        <v>441</v>
      </c>
    </row>
    <row r="40" spans="1:31" ht="26.25" customHeight="1">
      <c r="A40" s="44" t="s">
        <v>390</v>
      </c>
      <c r="B40" s="147"/>
    </row>
    <row r="42" spans="1:31">
      <c r="A42" s="196" t="s">
        <v>52</v>
      </c>
      <c r="B42" s="196" t="s">
        <v>53</v>
      </c>
      <c r="C42" s="196" t="s">
        <v>54</v>
      </c>
    </row>
    <row r="43" spans="1:31" ht="23.25" customHeight="1">
      <c r="A43" s="197" t="s">
        <v>10</v>
      </c>
      <c r="B43" s="197" t="s">
        <v>748</v>
      </c>
      <c r="C43" s="197" t="s">
        <v>126</v>
      </c>
    </row>
    <row r="44" spans="1:31">
      <c r="A44" s="197" t="s">
        <v>11</v>
      </c>
      <c r="B44" s="197" t="s">
        <v>423</v>
      </c>
      <c r="C44" s="197" t="s">
        <v>297</v>
      </c>
    </row>
    <row r="46" spans="1:31" s="10" customFormat="1" ht="14.25">
      <c r="A46" s="85"/>
      <c r="B46" s="85"/>
      <c r="C46" s="85"/>
      <c r="D46" s="85"/>
      <c r="E46" s="85"/>
      <c r="F46" s="85"/>
      <c r="G46" s="13"/>
    </row>
    <row r="47" spans="1:31" s="10" customFormat="1" ht="14.25">
      <c r="A47" s="85"/>
      <c r="B47" s="85"/>
      <c r="C47" s="85"/>
      <c r="D47" s="85"/>
      <c r="E47" s="85"/>
      <c r="F47" s="85"/>
      <c r="G47" s="13"/>
    </row>
    <row r="48" spans="1:31" s="10" customFormat="1" ht="14.25">
      <c r="A48" s="85"/>
      <c r="B48" s="85"/>
      <c r="C48" s="85"/>
      <c r="D48" s="85"/>
      <c r="E48" s="85"/>
      <c r="F48" s="85"/>
    </row>
  </sheetData>
  <mergeCells count="8">
    <mergeCell ref="A38:B38"/>
    <mergeCell ref="B33:C33"/>
    <mergeCell ref="D8:E8"/>
    <mergeCell ref="A9:B9"/>
    <mergeCell ref="A34:A36"/>
    <mergeCell ref="B34:E34"/>
    <mergeCell ref="B35:E35"/>
    <mergeCell ref="B36:E36"/>
  </mergeCells>
  <hyperlinks>
    <hyperlink ref="A10" r:id="rId1" display="https://www.yangming.com/en/esolution/long_term_schedule_detail?voyage=PS72607E" xr:uid="{530F9500-D114-4B4E-80A4-2C547C3B305D}"/>
    <hyperlink ref="B10" r:id="rId2" display="https://www.yangming.com/en/esolution/vessel_schedule?vessel=HNNE" xr:uid="{E71A3CB1-60C7-4648-B35C-AED5CB2B05F6}"/>
    <hyperlink ref="A13" r:id="rId3" display="https://www.yangming.com/en/esolution/long_term_schedule_detail?voyage=PS72610E" xr:uid="{F69F9FED-E972-4125-AAA8-1E6CC18ACE75}"/>
    <hyperlink ref="B13" r:id="rId4" display="https://www.yangming.com/en/esolution/vessel_schedule?vessel=WA19" xr:uid="{DBF14AFF-EE1B-4071-B93A-301A1818A31C}"/>
    <hyperlink ref="A14" r:id="rId5" display="https://www.yangming.com/en/esolution/long_term_schedule_detail?voyage=PS72611E" xr:uid="{90396940-3B99-49A1-97B7-E0E127239F3B}"/>
    <hyperlink ref="B14" r:id="rId6" display="https://www.yangming.com/en/esolution/vessel_schedule?vessel=ONSG" xr:uid="{A8019EAC-2DB8-457B-8077-F5967B88E703}"/>
    <hyperlink ref="A15" r:id="rId7" display="https://www.yangming.com/en/esolution/long_term_schedule_detail?voyage=PS72612E" xr:uid="{085AB881-7DA0-449A-A9A5-3DA7C431888E}"/>
    <hyperlink ref="B15" r:id="rId8" display="https://www.yangming.com/en/esolution/vessel_schedule?vessel=WH11" xr:uid="{21959362-C6D4-47FE-8E00-336C4D263A00}"/>
    <hyperlink ref="A16" r:id="rId9" display="https://www.yangming.com/en/esolution/long_term_schedule_detail?voyage=PS72613E" xr:uid="{45BF217E-C940-4F07-AF2B-14F62FFBC353}"/>
    <hyperlink ref="B16" r:id="rId10" display="https://www.yangming.com/en/esolution/vessel_schedule?vessel=WA01" xr:uid="{39C63CA3-FF1C-4FA2-B84F-34E375F65B40}"/>
    <hyperlink ref="A17" r:id="rId11" display="https://www.yangming.com/en/esolution/long_term_schedule_detail?voyage=PS72614E" xr:uid="{D27387F8-5E61-4970-9C15-570553037C83}"/>
    <hyperlink ref="B17" r:id="rId12" display="https://www.yangming.com/en/esolution/vessel_schedule?vessel=WH05" xr:uid="{0711AE34-466A-4F54-BDDA-BCCED1231455}"/>
    <hyperlink ref="A18" r:id="rId13" display="https://www.yangming.com/en/esolution/long_term_schedule_detail?voyage=PS72615E" xr:uid="{D0C8DA77-CCB7-4C83-9D0D-6093686BD037}"/>
    <hyperlink ref="B18" r:id="rId14" display="https://www.yangming.com/en/esolution/vessel_schedule?vessel=WH12" xr:uid="{617D84E4-2EB7-44DD-8E6D-1FD02CF0FD8D}"/>
    <hyperlink ref="A19" r:id="rId15" display="https://www.yangming.com/en/esolution/long_term_schedule_detail?voyage=PS72616E" xr:uid="{186B9A70-CE33-4CEE-87CA-122B345DE0E7}"/>
    <hyperlink ref="B19" r:id="rId16" display="https://www.yangming.com/en/esolution/vessel_schedule?vessel=HNNE" xr:uid="{6E474BA4-BE7F-42B3-9060-0C8FCDC4C019}"/>
    <hyperlink ref="A21" r:id="rId17" display="https://www.yangming.com/en/esolution/long_term_schedule_detail?voyage=PS72618E" xr:uid="{CB325C80-65B2-40DB-B46A-C7A49C05CA8D}"/>
    <hyperlink ref="B21" r:id="rId18" display="https://www.yangming.com/en/esolution/vessel_schedule?vessel=WA19" xr:uid="{3A3070AD-93A2-4B4E-B500-DE4A4462A8DA}"/>
    <hyperlink ref="A22" r:id="rId19" display="https://www.yangming.com/en/esolution/long_term_schedule_detail?voyage=PS72619E" xr:uid="{7977F094-EC4B-47D4-BBD1-BC2EBD9AED33}"/>
    <hyperlink ref="B22" r:id="rId20" display="https://www.yangming.com/en/esolution/vessel_schedule?vessel=ONSG" xr:uid="{F92F288A-C4B3-4910-AB0F-2449EE32B1C5}"/>
    <hyperlink ref="A23" r:id="rId21" display="https://www.yangming.com/en/esolution/long_term_schedule_detail?voyage=PS72620E" xr:uid="{5FE9BC52-1F8B-49FD-B06D-8A4FD7E593EF}"/>
    <hyperlink ref="B23" r:id="rId22" display="https://www.yangming.com/en/esolution/vessel_schedule?vessel=WH11" xr:uid="{0F87252C-360C-4894-B292-AE1373BBF839}"/>
    <hyperlink ref="A24" r:id="rId23" display="https://www.yangming.com/en/esolution/long_term_schedule_detail?voyage=PS72621E" xr:uid="{46D600BF-59A2-4157-80BA-3C5D00846AC2}"/>
    <hyperlink ref="B24" r:id="rId24" display="https://www.yangming.com/en/esolution/vessel_schedule?vessel=WA01" xr:uid="{E5175798-8F8B-4A43-AAD9-A22D008DCE16}"/>
    <hyperlink ref="A25" r:id="rId25" display="https://www.yangming.com/en/esolution/long_term_schedule_detail?voyage=PS72622E" xr:uid="{D26E81CC-5D6A-4901-898C-154C4DEC96C3}"/>
    <hyperlink ref="B25" r:id="rId26" display="https://www.yangming.com/en/esolution/vessel_schedule?vessel=WH05" xr:uid="{A3670B98-74B1-423B-82C0-495065F30932}"/>
    <hyperlink ref="A26" r:id="rId27" display="https://www.yangming.com/en/esolution/long_term_schedule_detail?voyage=PS72623E" xr:uid="{17CD1029-C498-4028-BE7A-6876B721DB90}"/>
    <hyperlink ref="B26" r:id="rId28" display="https://www.yangming.com/en/esolution/vessel_schedule?vessel=WH12" xr:uid="{C3D750DB-813C-48F5-8AB1-C39A1C637CB6}"/>
    <hyperlink ref="A27" r:id="rId29" display="https://www.yangming.com/en/esolution/long_term_schedule_detail?voyage=PS72624E" xr:uid="{469922FE-8470-4544-9EBB-58C74313F211}"/>
    <hyperlink ref="B27" r:id="rId30" display="https://www.yangming.com/en/esolution/vessel_schedule?vessel=HNNE" xr:uid="{AD64BACD-CF4A-4B5E-AC3F-4FD78EF32716}"/>
    <hyperlink ref="A29" r:id="rId31" display="https://www.yangming.com/en/esolution/long_term_schedule_detail?voyage=PS72626E" xr:uid="{E0E25C96-CB36-45AE-996F-820349E7D163}"/>
    <hyperlink ref="B29" r:id="rId32" display="https://www.yangming.com/en/esolution/vessel_schedule?vessel=WA19" xr:uid="{A7E2599D-61F3-4AB0-BD47-7C90FE2012F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3A39-8C5F-4962-9B39-65933A798F4F}">
  <sheetPr>
    <tabColor rgb="FFFFC000"/>
  </sheetPr>
  <dimension ref="A1:AD34"/>
  <sheetViews>
    <sheetView topLeftCell="A15" workbookViewId="0">
      <selection activeCell="F21" sqref="F21"/>
    </sheetView>
  </sheetViews>
  <sheetFormatPr defaultColWidth="11.5703125" defaultRowHeight="21" customHeight="1"/>
  <cols>
    <col min="1" max="1" width="21.140625" bestFit="1" customWidth="1"/>
    <col min="2" max="2" width="26.5703125" customWidth="1"/>
    <col min="3" max="3" width="11.28515625" bestFit="1" customWidth="1"/>
    <col min="4" max="4" width="13.7109375" bestFit="1" customWidth="1"/>
    <col min="5" max="5" width="16.28515625" customWidth="1"/>
    <col min="6" max="6" width="12.42578125" bestFit="1" customWidth="1"/>
    <col min="7" max="8" width="9" bestFit="1" customWidth="1"/>
    <col min="9" max="9" width="6.85546875" bestFit="1" customWidth="1"/>
    <col min="10" max="10" width="6.85546875" customWidth="1"/>
    <col min="11" max="11" width="6.85546875" bestFit="1" customWidth="1"/>
    <col min="12" max="12" width="12" customWidth="1"/>
    <col min="15" max="15" width="11.28515625" customWidth="1"/>
  </cols>
  <sheetData>
    <row r="1" spans="1:8" ht="21" customHeight="1">
      <c r="A1" s="363" t="s">
        <v>298</v>
      </c>
      <c r="B1" s="363"/>
      <c r="C1" s="363"/>
      <c r="D1" s="363"/>
      <c r="E1" s="363"/>
      <c r="F1" s="363"/>
      <c r="G1" s="363"/>
      <c r="H1" s="363"/>
    </row>
    <row r="2" spans="1:8" ht="21" customHeight="1">
      <c r="A2" s="363" t="s">
        <v>300</v>
      </c>
      <c r="B2" s="363"/>
      <c r="C2" s="363"/>
      <c r="D2" s="363"/>
      <c r="E2" s="363"/>
      <c r="F2" s="363"/>
      <c r="G2" s="363"/>
      <c r="H2" s="363"/>
    </row>
    <row r="3" spans="1:8" ht="21" customHeight="1">
      <c r="A3" s="364" t="s">
        <v>299</v>
      </c>
      <c r="B3" s="364"/>
      <c r="C3" s="364"/>
      <c r="D3" s="364"/>
      <c r="E3" s="364"/>
      <c r="F3" s="364"/>
      <c r="G3" s="364"/>
      <c r="H3" s="364"/>
    </row>
    <row r="4" spans="1:8" s="85" customFormat="1" ht="24.75" customHeight="1">
      <c r="A4" s="267"/>
      <c r="B4" s="267"/>
      <c r="C4" s="267"/>
      <c r="D4" s="268"/>
      <c r="E4" s="269" t="s">
        <v>551</v>
      </c>
      <c r="F4" s="268"/>
      <c r="G4" s="267"/>
      <c r="H4" s="267"/>
    </row>
    <row r="5" spans="1:8" ht="21" customHeight="1">
      <c r="A5" s="362" t="s">
        <v>311</v>
      </c>
      <c r="B5" s="362"/>
      <c r="C5" s="362"/>
      <c r="D5" s="362"/>
      <c r="E5" s="362"/>
      <c r="F5" s="362"/>
      <c r="G5" s="362"/>
      <c r="H5" s="362"/>
    </row>
    <row r="6" spans="1:8" ht="21" customHeight="1">
      <c r="A6" s="362" t="s">
        <v>43</v>
      </c>
      <c r="B6" s="362"/>
      <c r="C6" s="362"/>
      <c r="D6" s="362"/>
      <c r="E6" s="362"/>
      <c r="F6" s="362"/>
      <c r="G6" s="362"/>
      <c r="H6" s="362"/>
    </row>
    <row r="7" spans="1:8" s="163" customFormat="1" ht="24.75" customHeight="1" thickBot="1">
      <c r="A7" s="142" t="s">
        <v>566</v>
      </c>
      <c r="B7" s="143"/>
      <c r="C7" s="143"/>
      <c r="D7" s="144"/>
      <c r="E7" s="145"/>
      <c r="F7" s="162"/>
    </row>
    <row r="8" spans="1:8" s="86" customFormat="1" ht="42.75" customHeight="1" thickTop="1">
      <c r="A8" s="190"/>
      <c r="B8" s="190"/>
      <c r="C8" s="191"/>
      <c r="D8" s="204" t="s">
        <v>690</v>
      </c>
      <c r="E8" s="205" t="s">
        <v>32</v>
      </c>
      <c r="F8" s="205" t="s">
        <v>78</v>
      </c>
      <c r="G8" s="205" t="s">
        <v>30</v>
      </c>
      <c r="H8" s="205" t="s">
        <v>80</v>
      </c>
    </row>
    <row r="9" spans="1:8" s="86" customFormat="1" ht="24.75" customHeight="1" thickBot="1">
      <c r="A9" s="240" t="s">
        <v>274</v>
      </c>
      <c r="B9" s="241" t="s">
        <v>275</v>
      </c>
      <c r="C9" s="241" t="s">
        <v>276</v>
      </c>
      <c r="D9" s="242" t="s">
        <v>224</v>
      </c>
      <c r="E9" s="242" t="s">
        <v>279</v>
      </c>
      <c r="F9" s="242" t="s">
        <v>280</v>
      </c>
      <c r="G9" s="242" t="s">
        <v>278</v>
      </c>
      <c r="H9" s="242" t="s">
        <v>285</v>
      </c>
    </row>
    <row r="10" spans="1:8" s="86" customFormat="1" ht="24.75" customHeight="1">
      <c r="A10" s="334"/>
      <c r="B10" s="335"/>
      <c r="C10" s="199"/>
      <c r="D10" s="199" t="s">
        <v>28</v>
      </c>
      <c r="E10" s="199" t="s">
        <v>35</v>
      </c>
      <c r="F10" s="199" t="s">
        <v>36</v>
      </c>
      <c r="G10" s="199" t="s">
        <v>4</v>
      </c>
      <c r="H10" s="199" t="s">
        <v>33</v>
      </c>
    </row>
    <row r="11" spans="1:8" ht="21" customHeight="1">
      <c r="A11" s="253" t="s">
        <v>614</v>
      </c>
      <c r="B11" s="253" t="s">
        <v>483</v>
      </c>
      <c r="C11" s="254" t="s">
        <v>138</v>
      </c>
      <c r="D11" s="255">
        <v>46055</v>
      </c>
      <c r="E11" s="255">
        <v>46094</v>
      </c>
      <c r="F11" s="255">
        <v>46098</v>
      </c>
      <c r="G11" s="255">
        <v>46103</v>
      </c>
      <c r="H11" s="255">
        <v>46107</v>
      </c>
    </row>
    <row r="12" spans="1:8" ht="21" customHeight="1">
      <c r="A12" s="253" t="s">
        <v>553</v>
      </c>
      <c r="B12" s="253" t="s">
        <v>589</v>
      </c>
      <c r="C12" s="254" t="s">
        <v>260</v>
      </c>
      <c r="D12" s="255">
        <v>46062</v>
      </c>
      <c r="E12" s="255">
        <v>46101</v>
      </c>
      <c r="F12" s="255">
        <v>46105</v>
      </c>
      <c r="G12" s="255">
        <v>46110</v>
      </c>
      <c r="H12" s="255">
        <v>46114</v>
      </c>
    </row>
    <row r="13" spans="1:8" s="270" customFormat="1" ht="21" customHeight="1">
      <c r="A13" s="271" t="s">
        <v>554</v>
      </c>
      <c r="B13" s="271" t="s">
        <v>573</v>
      </c>
      <c r="C13" s="271" t="s">
        <v>573</v>
      </c>
      <c r="D13" s="276">
        <f>+D12+7</f>
        <v>46069</v>
      </c>
      <c r="E13" s="275" t="s">
        <v>262</v>
      </c>
      <c r="F13" s="275" t="s">
        <v>262</v>
      </c>
      <c r="G13" s="275" t="s">
        <v>262</v>
      </c>
      <c r="H13" s="275" t="s">
        <v>262</v>
      </c>
    </row>
    <row r="14" spans="1:8" s="270" customFormat="1" ht="21" customHeight="1">
      <c r="A14" s="253" t="s">
        <v>605</v>
      </c>
      <c r="B14" s="253" t="s">
        <v>479</v>
      </c>
      <c r="C14" s="254" t="s">
        <v>649</v>
      </c>
      <c r="D14" s="255">
        <v>46076</v>
      </c>
      <c r="E14" s="255">
        <v>46115</v>
      </c>
      <c r="F14" s="255">
        <v>46119</v>
      </c>
      <c r="G14" s="255">
        <v>46124</v>
      </c>
      <c r="H14" s="255">
        <v>46128</v>
      </c>
    </row>
    <row r="15" spans="1:8" s="270" customFormat="1" ht="21" customHeight="1">
      <c r="A15" s="253" t="s">
        <v>565</v>
      </c>
      <c r="B15" s="253" t="s">
        <v>604</v>
      </c>
      <c r="C15" s="254" t="s">
        <v>317</v>
      </c>
      <c r="D15" s="255">
        <v>46083</v>
      </c>
      <c r="E15" s="255">
        <v>46122</v>
      </c>
      <c r="F15" s="255">
        <v>46126</v>
      </c>
      <c r="G15" s="255">
        <v>46131</v>
      </c>
      <c r="H15" s="255">
        <v>46135</v>
      </c>
    </row>
    <row r="16" spans="1:8" ht="21" customHeight="1">
      <c r="A16" s="253" t="s">
        <v>555</v>
      </c>
      <c r="B16" s="253" t="s">
        <v>469</v>
      </c>
      <c r="C16" s="254" t="s">
        <v>132</v>
      </c>
      <c r="D16" s="255">
        <v>46090</v>
      </c>
      <c r="E16" s="255">
        <v>46129</v>
      </c>
      <c r="F16" s="255">
        <v>46133</v>
      </c>
      <c r="G16" s="255">
        <v>46138</v>
      </c>
      <c r="H16" s="255">
        <v>46142</v>
      </c>
    </row>
    <row r="17" spans="1:30" ht="21" customHeight="1">
      <c r="A17" s="253" t="s">
        <v>558</v>
      </c>
      <c r="B17" s="253" t="s">
        <v>556</v>
      </c>
      <c r="C17" s="254" t="s">
        <v>557</v>
      </c>
      <c r="D17" s="255">
        <v>46097</v>
      </c>
      <c r="E17" s="255">
        <v>46136</v>
      </c>
      <c r="F17" s="255">
        <v>46140</v>
      </c>
      <c r="G17" s="255">
        <v>46145</v>
      </c>
      <c r="H17" s="255">
        <v>46149</v>
      </c>
    </row>
    <row r="18" spans="1:30" ht="21" customHeight="1">
      <c r="A18" s="253" t="s">
        <v>559</v>
      </c>
      <c r="B18" s="253" t="s">
        <v>673</v>
      </c>
      <c r="C18" s="254" t="s">
        <v>138</v>
      </c>
      <c r="D18" s="255">
        <v>46104</v>
      </c>
      <c r="E18" s="255">
        <v>46143</v>
      </c>
      <c r="F18" s="255">
        <v>46147</v>
      </c>
      <c r="G18" s="255">
        <v>46152</v>
      </c>
      <c r="H18" s="255">
        <v>46156</v>
      </c>
    </row>
    <row r="19" spans="1:30" ht="21" customHeight="1">
      <c r="A19" s="271" t="s">
        <v>560</v>
      </c>
      <c r="B19" s="271" t="s">
        <v>573</v>
      </c>
      <c r="C19" s="271" t="s">
        <v>573</v>
      </c>
      <c r="D19" s="276">
        <f>+D18+7</f>
        <v>46111</v>
      </c>
      <c r="E19" s="275" t="s">
        <v>262</v>
      </c>
      <c r="F19" s="275" t="s">
        <v>262</v>
      </c>
      <c r="G19" s="275" t="s">
        <v>262</v>
      </c>
      <c r="H19" s="275" t="s">
        <v>262</v>
      </c>
    </row>
    <row r="20" spans="1:30" ht="21" customHeight="1">
      <c r="A20" s="400" t="s">
        <v>561</v>
      </c>
      <c r="B20" s="400" t="s">
        <v>425</v>
      </c>
      <c r="C20" s="254" t="s">
        <v>473</v>
      </c>
      <c r="D20" s="255">
        <v>46118</v>
      </c>
      <c r="E20" s="255">
        <v>46157</v>
      </c>
      <c r="F20" s="255">
        <v>46161</v>
      </c>
      <c r="G20" s="255">
        <v>46166</v>
      </c>
      <c r="H20" s="255">
        <v>46170</v>
      </c>
    </row>
    <row r="21" spans="1:30" ht="21" customHeight="1">
      <c r="A21" s="271" t="s">
        <v>562</v>
      </c>
      <c r="B21" s="271" t="s">
        <v>573</v>
      </c>
      <c r="C21" s="271" t="s">
        <v>573</v>
      </c>
      <c r="D21" s="276">
        <f>+D20+7</f>
        <v>46125</v>
      </c>
      <c r="E21" s="275" t="s">
        <v>262</v>
      </c>
      <c r="F21" s="275" t="s">
        <v>262</v>
      </c>
      <c r="G21" s="275" t="s">
        <v>262</v>
      </c>
      <c r="H21" s="275" t="s">
        <v>262</v>
      </c>
    </row>
    <row r="22" spans="1:30" ht="21" customHeight="1">
      <c r="A22" s="400" t="s">
        <v>563</v>
      </c>
      <c r="B22" s="400" t="s">
        <v>552</v>
      </c>
      <c r="C22" s="254" t="s">
        <v>492</v>
      </c>
      <c r="D22" s="255">
        <v>46132</v>
      </c>
      <c r="E22" s="255">
        <v>46171</v>
      </c>
      <c r="F22" s="255">
        <v>46175</v>
      </c>
      <c r="G22" s="255">
        <v>46180</v>
      </c>
      <c r="H22" s="255">
        <v>46184</v>
      </c>
    </row>
    <row r="23" spans="1:30" ht="21" customHeight="1">
      <c r="A23" s="400" t="s">
        <v>564</v>
      </c>
      <c r="B23" s="400" t="s">
        <v>450</v>
      </c>
      <c r="C23" s="254" t="s">
        <v>490</v>
      </c>
      <c r="D23" s="255">
        <v>46139</v>
      </c>
      <c r="E23" s="255">
        <v>46178</v>
      </c>
      <c r="F23" s="255">
        <v>46182</v>
      </c>
      <c r="G23" s="255">
        <v>46187</v>
      </c>
      <c r="H23" s="255">
        <v>46191</v>
      </c>
    </row>
    <row r="24" spans="1:30" s="141" customFormat="1" ht="22.5" customHeight="1">
      <c r="A24" s="188"/>
      <c r="B24" s="188"/>
      <c r="C24" s="189"/>
      <c r="D24" s="187"/>
      <c r="E24" s="187"/>
      <c r="F24" s="187"/>
      <c r="G24" s="187"/>
      <c r="H24" s="187"/>
      <c r="I24" s="174"/>
      <c r="J24" s="174"/>
      <c r="K24" s="174"/>
      <c r="L24" s="174"/>
      <c r="M24" s="17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</row>
    <row r="25" spans="1:30" ht="21" customHeight="1">
      <c r="A25" s="225"/>
    </row>
    <row r="26" spans="1:30" s="85" customFormat="1" ht="24.75" customHeight="1">
      <c r="A26" s="146" t="s">
        <v>59</v>
      </c>
    </row>
    <row r="27" spans="1:30" s="85" customFormat="1" ht="24.75" customHeight="1" thickBot="1">
      <c r="A27" s="155" t="s">
        <v>229</v>
      </c>
      <c r="B27" s="333" t="s">
        <v>548</v>
      </c>
      <c r="C27" s="333"/>
    </row>
    <row r="28" spans="1:30" s="85" customFormat="1" ht="24.75" customHeight="1">
      <c r="A28" s="337" t="s">
        <v>230</v>
      </c>
      <c r="B28" s="340" t="s">
        <v>376</v>
      </c>
      <c r="C28" s="340"/>
      <c r="D28" s="340"/>
      <c r="E28" s="341"/>
    </row>
    <row r="29" spans="1:30" s="85" customFormat="1" ht="24.75" customHeight="1">
      <c r="A29" s="338"/>
      <c r="B29" s="342" t="s">
        <v>289</v>
      </c>
      <c r="C29" s="342"/>
      <c r="D29" s="342"/>
      <c r="E29" s="343"/>
    </row>
    <row r="30" spans="1:30" s="85" customFormat="1" ht="24.75" customHeight="1" thickBot="1">
      <c r="A30" s="339"/>
      <c r="B30" s="344" t="s">
        <v>377</v>
      </c>
      <c r="C30" s="344"/>
      <c r="D30" s="344"/>
      <c r="E30" s="345"/>
    </row>
    <row r="31" spans="1:30" s="85" customFormat="1" ht="24.75" customHeight="1">
      <c r="A31" s="146" t="s">
        <v>44</v>
      </c>
      <c r="B31" s="131"/>
    </row>
    <row r="32" spans="1:30" s="85" customFormat="1" ht="24.75" customHeight="1">
      <c r="A32" s="336" t="s">
        <v>324</v>
      </c>
      <c r="B32" s="336"/>
      <c r="C32" s="185" t="s">
        <v>550</v>
      </c>
    </row>
    <row r="33" spans="1:3" s="85" customFormat="1" ht="24.75" customHeight="1">
      <c r="A33" s="148" t="s">
        <v>60</v>
      </c>
      <c r="B33" s="147"/>
      <c r="C33" s="185" t="s">
        <v>549</v>
      </c>
    </row>
    <row r="34" spans="1:3" s="85" customFormat="1" ht="24.75" customHeight="1">
      <c r="A34" s="44" t="s">
        <v>390</v>
      </c>
      <c r="C34" s="140"/>
    </row>
  </sheetData>
  <mergeCells count="12">
    <mergeCell ref="A32:B32"/>
    <mergeCell ref="A10:B10"/>
    <mergeCell ref="B30:E30"/>
    <mergeCell ref="A6:H6"/>
    <mergeCell ref="A1:H1"/>
    <mergeCell ref="A2:H2"/>
    <mergeCell ref="A3:H3"/>
    <mergeCell ref="A5:H5"/>
    <mergeCell ref="B27:C27"/>
    <mergeCell ref="A28:A30"/>
    <mergeCell ref="B28:E28"/>
    <mergeCell ref="B29:E29"/>
  </mergeCells>
  <hyperlinks>
    <hyperlink ref="A11" r:id="rId1" display="https://www.yangming.com/en/esolution/long_term_schedule_detail?voyage=EC22605AE" xr:uid="{4B99729A-0D73-4107-81FF-703B21846632}"/>
    <hyperlink ref="B11" r:id="rId2" display="https://www.yangming.com/en/esolution/vessel_schedule?vessel=HMSA" xr:uid="{39334FEB-C097-49E1-838D-A21664A2392C}"/>
    <hyperlink ref="A12" r:id="rId3" display="https://www.yangming.com/en/esolution/long_term_schedule_detail?voyage=EC22606E" xr:uid="{21051157-864F-4B8A-B61B-32F9947274B3}"/>
    <hyperlink ref="B12" r:id="rId4" display="https://www.yangming.com/en/esolution/vessel_schedule?vessel=YTLN" xr:uid="{D81B48A7-5BE5-4AE2-AB6D-0D530255B649}"/>
    <hyperlink ref="A14" r:id="rId5" display="https://www.yangming.com/en/esolution/long_term_schedule_detail?voyage=EC22608E" xr:uid="{62A519F7-424A-43D1-84F5-7510880F690D}"/>
    <hyperlink ref="B14" r:id="rId6" display="https://www.yangming.com/en/esolution/vessel_schedule?vessel=YWCM" xr:uid="{C7167B0C-BD1F-4C64-9485-670B6BA5441B}"/>
    <hyperlink ref="A15" r:id="rId7" display="https://www.yangming.com/en/esolution/long_term_schedule_detail?voyage=EC22609E" xr:uid="{669928DF-36A9-4A01-BB26-46F3B7B66B5E}"/>
    <hyperlink ref="B15" r:id="rId8" display="https://www.yangming.com/en/esolution/vessel_schedule?vessel=OAQL" xr:uid="{64627E87-EAB6-4D42-B79B-23E95E5F16BA}"/>
    <hyperlink ref="A16" r:id="rId9" display="https://www.yangming.com/en/esolution/long_term_schedule_detail?voyage=EC22610E" xr:uid="{1F927FDD-5CEA-4A77-B019-A774E2EBFE84}"/>
    <hyperlink ref="B16" r:id="rId10" display="https://www.yangming.com/en/esolution/vessel_schedule?vessel=ONSP" xr:uid="{DBA91943-B863-45BC-BA33-32158B33DC27}"/>
    <hyperlink ref="A17" r:id="rId11" display="https://www.yangming.com/en/esolution/long_term_schedule_detail?voyage=EC22611E" xr:uid="{2B8A3F62-0B30-446C-930A-ED52D64BC9DA}"/>
    <hyperlink ref="B17" r:id="rId12" display="https://www.yangming.com/en/esolution/vessel_schedule?vessel=OCLB" xr:uid="{18C07A95-70D7-4105-ABCB-8B387AEAF525}"/>
    <hyperlink ref="A18" r:id="rId13" display="https://www.yangming.com/en/esolution/long_term_schedule_detail?voyage=EC22612E" xr:uid="{2EF7FB03-6238-4DAF-ABD5-EAEE4679F988}"/>
    <hyperlink ref="B18" r:id="rId14" display="https://www.yangming.com/en/esolution/vessel_schedule?vessel=HMAT" xr:uid="{38E10C91-495C-47EB-9626-927F5C5C7544}"/>
    <hyperlink ref="A20" r:id="rId15" display="https://www.yangming.com/en/esolution/long_term_schedule_detail?voyage=EC22614E" xr:uid="{4E49F115-4597-4A04-A5FD-090E579A1518}"/>
    <hyperlink ref="B20" r:id="rId16" display="https://www.yangming.com/en/esolution/vessel_schedule?vessel=HMVR" xr:uid="{1E96B72E-8B0F-44A1-8B5B-C1F943B1529E}"/>
    <hyperlink ref="A22" r:id="rId17" display="https://www.yangming.com/en/esolution/long_term_schedule_detail?voyage=EC22616E" xr:uid="{72F137E3-00F9-4C78-89CD-C492F1F2BA7F}"/>
    <hyperlink ref="B22" r:id="rId18" display="https://www.yangming.com/en/esolution/vessel_schedule?vessel=HNDP" xr:uid="{14F0C787-1A4C-4030-BC2F-0726832C1962}"/>
    <hyperlink ref="A23" r:id="rId19" display="https://www.yangming.com/en/esolution/long_term_schedule_detail?voyage=EC22617E" xr:uid="{CD35887F-305B-41F4-A172-8C90FEAA20F3}"/>
    <hyperlink ref="B23" r:id="rId20" display="https://www.yangming.com/en/esolution/vessel_schedule?vessel=OIBS" xr:uid="{F582EBC0-438D-4D60-9E83-1B742A7C40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FB4F-C7C4-406D-84CE-F8887789D035}">
  <sheetPr>
    <tabColor rgb="FFFFC000"/>
  </sheetPr>
  <dimension ref="A1:AD37"/>
  <sheetViews>
    <sheetView tabSelected="1" workbookViewId="0">
      <selection activeCell="D21" sqref="A19:D21"/>
    </sheetView>
  </sheetViews>
  <sheetFormatPr defaultColWidth="11.5703125" defaultRowHeight="12.75"/>
  <cols>
    <col min="1" max="1" width="21.140625" bestFit="1" customWidth="1"/>
    <col min="2" max="2" width="26.5703125" customWidth="1"/>
    <col min="3" max="3" width="11.28515625" bestFit="1" customWidth="1"/>
    <col min="4" max="4" width="16.28515625" customWidth="1"/>
    <col min="5" max="8" width="15" customWidth="1"/>
    <col min="9" max="9" width="6.85546875" bestFit="1" customWidth="1"/>
    <col min="10" max="10" width="6.85546875" customWidth="1"/>
    <col min="11" max="11" width="6.85546875" bestFit="1" customWidth="1"/>
    <col min="12" max="12" width="12" customWidth="1"/>
    <col min="15" max="15" width="11.28515625" customWidth="1"/>
  </cols>
  <sheetData>
    <row r="1" spans="1:8" ht="21" customHeight="1">
      <c r="A1" s="363" t="s">
        <v>298</v>
      </c>
      <c r="B1" s="363"/>
      <c r="C1" s="363"/>
      <c r="D1" s="363"/>
      <c r="E1" s="363"/>
      <c r="F1" s="363"/>
      <c r="G1" s="363"/>
      <c r="H1" s="363"/>
    </row>
    <row r="2" spans="1:8" ht="21" customHeight="1">
      <c r="A2" s="363" t="s">
        <v>300</v>
      </c>
      <c r="B2" s="363"/>
      <c r="C2" s="363"/>
      <c r="D2" s="363"/>
      <c r="E2" s="363"/>
      <c r="F2" s="363"/>
      <c r="G2" s="363"/>
      <c r="H2" s="363"/>
    </row>
    <row r="3" spans="1:8" ht="21" customHeight="1">
      <c r="B3" s="288"/>
      <c r="C3" s="288"/>
      <c r="E3" s="286" t="s">
        <v>743</v>
      </c>
      <c r="F3" s="288"/>
      <c r="G3" s="288"/>
      <c r="H3" s="288"/>
    </row>
    <row r="4" spans="1:8" s="85" customFormat="1" ht="24.75" customHeight="1">
      <c r="A4" s="267"/>
      <c r="B4" s="267"/>
      <c r="C4" s="267"/>
      <c r="D4" s="268"/>
      <c r="E4" s="269" t="s">
        <v>551</v>
      </c>
      <c r="F4" s="268"/>
      <c r="G4" s="267"/>
      <c r="H4" s="267"/>
    </row>
    <row r="5" spans="1:8" ht="21" customHeight="1">
      <c r="A5" s="362" t="s">
        <v>311</v>
      </c>
      <c r="B5" s="362"/>
      <c r="C5" s="362"/>
      <c r="D5" s="362"/>
      <c r="E5" s="362"/>
      <c r="F5" s="362"/>
      <c r="G5" s="362"/>
      <c r="H5" s="362"/>
    </row>
    <row r="6" spans="1:8" ht="21" customHeight="1">
      <c r="A6" s="362" t="s">
        <v>43</v>
      </c>
      <c r="B6" s="362"/>
      <c r="C6" s="362"/>
      <c r="D6" s="362"/>
      <c r="E6" s="362"/>
      <c r="F6" s="362"/>
      <c r="G6" s="362"/>
      <c r="H6" s="362"/>
    </row>
    <row r="7" spans="1:8" s="163" customFormat="1" ht="24.75" customHeight="1" thickBot="1">
      <c r="A7" s="142" t="s">
        <v>691</v>
      </c>
      <c r="B7" s="143"/>
      <c r="C7" s="143"/>
      <c r="D7" s="144"/>
      <c r="E7" s="145"/>
      <c r="F7" s="162"/>
    </row>
    <row r="8" spans="1:8" s="86" customFormat="1" ht="42.75" customHeight="1" thickTop="1">
      <c r="A8" s="190"/>
      <c r="B8" s="190"/>
      <c r="C8" s="191"/>
      <c r="D8" s="204" t="s">
        <v>690</v>
      </c>
      <c r="E8" s="205" t="s">
        <v>32</v>
      </c>
      <c r="F8" s="205" t="s">
        <v>30</v>
      </c>
      <c r="G8" s="205" t="s">
        <v>29</v>
      </c>
      <c r="H8" s="205" t="s">
        <v>80</v>
      </c>
    </row>
    <row r="9" spans="1:8" s="86" customFormat="1" ht="24.75" customHeight="1" thickBot="1">
      <c r="A9" s="240" t="s">
        <v>274</v>
      </c>
      <c r="B9" s="241" t="s">
        <v>275</v>
      </c>
      <c r="C9" s="241" t="s">
        <v>276</v>
      </c>
      <c r="D9" s="242" t="s">
        <v>224</v>
      </c>
      <c r="E9" s="242" t="s">
        <v>279</v>
      </c>
      <c r="F9" s="242" t="s">
        <v>278</v>
      </c>
      <c r="G9" s="242" t="s">
        <v>277</v>
      </c>
      <c r="H9" s="242" t="s">
        <v>285</v>
      </c>
    </row>
    <row r="10" spans="1:8" s="86" customFormat="1" ht="24.75" customHeight="1">
      <c r="A10" s="334"/>
      <c r="B10" s="335"/>
      <c r="C10" s="199"/>
      <c r="D10" s="199" t="s">
        <v>33</v>
      </c>
      <c r="E10" s="199" t="s">
        <v>36</v>
      </c>
      <c r="F10" s="199" t="s">
        <v>36</v>
      </c>
      <c r="G10" s="199" t="s">
        <v>35</v>
      </c>
      <c r="H10" s="199" t="s">
        <v>36</v>
      </c>
    </row>
    <row r="11" spans="1:8" ht="21" customHeight="1">
      <c r="A11" s="400" t="s">
        <v>674</v>
      </c>
      <c r="B11" s="400" t="s">
        <v>483</v>
      </c>
      <c r="C11" s="254" t="s">
        <v>135</v>
      </c>
      <c r="D11" s="255">
        <v>46142</v>
      </c>
      <c r="E11" s="255">
        <v>46182</v>
      </c>
      <c r="F11" s="255">
        <v>46189</v>
      </c>
      <c r="G11" s="255">
        <v>46192</v>
      </c>
      <c r="H11" s="255">
        <v>46196</v>
      </c>
    </row>
    <row r="12" spans="1:8" ht="21" customHeight="1">
      <c r="A12" s="400" t="s">
        <v>675</v>
      </c>
      <c r="B12" s="400" t="s">
        <v>589</v>
      </c>
      <c r="C12" s="254" t="s">
        <v>157</v>
      </c>
      <c r="D12" s="255">
        <v>46149</v>
      </c>
      <c r="E12" s="255">
        <v>46189</v>
      </c>
      <c r="F12" s="255">
        <v>46196</v>
      </c>
      <c r="G12" s="255">
        <v>46199</v>
      </c>
      <c r="H12" s="255">
        <v>46203</v>
      </c>
    </row>
    <row r="13" spans="1:8" ht="21" customHeight="1">
      <c r="A13" s="400" t="s">
        <v>676</v>
      </c>
      <c r="B13" s="400" t="s">
        <v>479</v>
      </c>
      <c r="C13" s="254" t="s">
        <v>677</v>
      </c>
      <c r="D13" s="255">
        <v>46156</v>
      </c>
      <c r="E13" s="255">
        <v>46196</v>
      </c>
      <c r="F13" s="255">
        <v>46203</v>
      </c>
      <c r="G13" s="255">
        <v>46206</v>
      </c>
      <c r="H13" s="255">
        <v>46210</v>
      </c>
    </row>
    <row r="14" spans="1:8" ht="21" customHeight="1">
      <c r="A14" s="400" t="s">
        <v>678</v>
      </c>
      <c r="B14" s="400" t="s">
        <v>604</v>
      </c>
      <c r="C14" s="254" t="s">
        <v>447</v>
      </c>
      <c r="D14" s="255">
        <v>46163</v>
      </c>
      <c r="E14" s="255">
        <v>46203</v>
      </c>
      <c r="F14" s="255">
        <v>46210</v>
      </c>
      <c r="G14" s="255">
        <v>46213</v>
      </c>
      <c r="H14" s="255">
        <v>46217</v>
      </c>
    </row>
    <row r="15" spans="1:8" ht="21" customHeight="1">
      <c r="A15" s="400" t="s">
        <v>679</v>
      </c>
      <c r="B15" s="400" t="s">
        <v>469</v>
      </c>
      <c r="C15" s="254" t="s">
        <v>137</v>
      </c>
      <c r="D15" s="255">
        <v>46170</v>
      </c>
      <c r="E15" s="255">
        <v>46210</v>
      </c>
      <c r="F15" s="255">
        <v>46217</v>
      </c>
      <c r="G15" s="255">
        <v>46220</v>
      </c>
      <c r="H15" s="255">
        <v>46224</v>
      </c>
    </row>
    <row r="16" spans="1:8" ht="21" customHeight="1">
      <c r="A16" s="400" t="s">
        <v>680</v>
      </c>
      <c r="B16" s="400" t="s">
        <v>410</v>
      </c>
      <c r="C16" s="254" t="s">
        <v>504</v>
      </c>
      <c r="D16" s="255">
        <v>46177</v>
      </c>
      <c r="E16" s="255">
        <v>46217</v>
      </c>
      <c r="F16" s="255">
        <v>46224</v>
      </c>
      <c r="G16" s="255">
        <v>46227</v>
      </c>
      <c r="H16" s="255">
        <v>46231</v>
      </c>
    </row>
    <row r="17" spans="1:30" ht="21" customHeight="1">
      <c r="A17" s="400" t="s">
        <v>681</v>
      </c>
      <c r="B17" s="400" t="s">
        <v>556</v>
      </c>
      <c r="C17" s="254" t="s">
        <v>682</v>
      </c>
      <c r="D17" s="255">
        <v>46184</v>
      </c>
      <c r="E17" s="255">
        <v>46224</v>
      </c>
      <c r="F17" s="255">
        <v>46231</v>
      </c>
      <c r="G17" s="255">
        <v>46234</v>
      </c>
      <c r="H17" s="255">
        <v>46238</v>
      </c>
    </row>
    <row r="18" spans="1:30" ht="21" customHeight="1">
      <c r="A18" s="400" t="s">
        <v>683</v>
      </c>
      <c r="B18" s="400" t="s">
        <v>673</v>
      </c>
      <c r="C18" s="254" t="s">
        <v>135</v>
      </c>
      <c r="D18" s="255">
        <v>46191</v>
      </c>
      <c r="E18" s="255">
        <v>46231</v>
      </c>
      <c r="F18" s="255">
        <v>46238</v>
      </c>
      <c r="G18" s="255">
        <v>46241</v>
      </c>
      <c r="H18" s="255">
        <v>46245</v>
      </c>
    </row>
    <row r="19" spans="1:30" s="270" customFormat="1" ht="21" customHeight="1">
      <c r="A19" s="256" t="s">
        <v>684</v>
      </c>
      <c r="B19" s="257" t="s">
        <v>364</v>
      </c>
      <c r="C19" s="257" t="s">
        <v>518</v>
      </c>
      <c r="D19" s="258">
        <v>46198</v>
      </c>
      <c r="E19" s="255">
        <v>46238</v>
      </c>
      <c r="F19" s="255">
        <v>46245</v>
      </c>
      <c r="G19" s="255">
        <v>46248</v>
      </c>
      <c r="H19" s="255">
        <v>46252</v>
      </c>
    </row>
    <row r="20" spans="1:30" s="270" customFormat="1" ht="21" customHeight="1">
      <c r="A20" s="256" t="s">
        <v>685</v>
      </c>
      <c r="B20" s="257" t="s">
        <v>364</v>
      </c>
      <c r="C20" s="257" t="s">
        <v>518</v>
      </c>
      <c r="D20" s="258">
        <v>46205</v>
      </c>
      <c r="E20" s="255">
        <v>46245</v>
      </c>
      <c r="F20" s="255">
        <v>46252</v>
      </c>
      <c r="G20" s="255">
        <v>46255</v>
      </c>
      <c r="H20" s="255">
        <v>46259</v>
      </c>
    </row>
    <row r="21" spans="1:30" s="270" customFormat="1" ht="21" customHeight="1">
      <c r="A21" s="256" t="s">
        <v>686</v>
      </c>
      <c r="B21" s="257" t="s">
        <v>364</v>
      </c>
      <c r="C21" s="257" t="s">
        <v>518</v>
      </c>
      <c r="D21" s="258">
        <v>46212</v>
      </c>
      <c r="E21" s="255">
        <v>46252</v>
      </c>
      <c r="F21" s="255">
        <v>46259</v>
      </c>
      <c r="G21" s="255">
        <v>46262</v>
      </c>
      <c r="H21" s="255">
        <v>46266</v>
      </c>
    </row>
    <row r="22" spans="1:30" ht="21" customHeight="1">
      <c r="A22" s="400" t="s">
        <v>687</v>
      </c>
      <c r="B22" s="400" t="s">
        <v>450</v>
      </c>
      <c r="C22" s="254" t="s">
        <v>659</v>
      </c>
      <c r="D22" s="255">
        <v>46219</v>
      </c>
      <c r="E22" s="255">
        <v>46259</v>
      </c>
      <c r="F22" s="255">
        <v>46266</v>
      </c>
      <c r="G22" s="255">
        <v>46269</v>
      </c>
      <c r="H22" s="255">
        <v>46273</v>
      </c>
    </row>
    <row r="23" spans="1:30" ht="21" customHeight="1">
      <c r="A23" s="400" t="s">
        <v>688</v>
      </c>
      <c r="B23" s="400" t="s">
        <v>483</v>
      </c>
      <c r="C23" s="254" t="s">
        <v>139</v>
      </c>
      <c r="D23" s="255">
        <v>46226</v>
      </c>
      <c r="E23" s="255">
        <v>46266</v>
      </c>
      <c r="F23" s="255">
        <v>46273</v>
      </c>
      <c r="G23" s="255">
        <v>46276</v>
      </c>
      <c r="H23" s="255">
        <v>46280</v>
      </c>
    </row>
    <row r="24" spans="1:30" ht="21" customHeight="1">
      <c r="A24" s="400" t="s">
        <v>689</v>
      </c>
      <c r="B24" s="400" t="s">
        <v>589</v>
      </c>
      <c r="C24" s="254" t="s">
        <v>192</v>
      </c>
      <c r="D24" s="255">
        <v>46233</v>
      </c>
      <c r="E24" s="255">
        <v>46273</v>
      </c>
      <c r="F24" s="255">
        <v>46280</v>
      </c>
      <c r="G24" s="255">
        <v>46283</v>
      </c>
      <c r="H24" s="255">
        <v>46287</v>
      </c>
    </row>
    <row r="25" spans="1:30" ht="21" customHeight="1">
      <c r="A25" s="400" t="s">
        <v>760</v>
      </c>
      <c r="B25" s="400" t="s">
        <v>479</v>
      </c>
      <c r="C25" s="254" t="s">
        <v>761</v>
      </c>
      <c r="D25" s="255">
        <v>46240</v>
      </c>
      <c r="E25" s="255">
        <v>46280</v>
      </c>
      <c r="F25" s="255">
        <v>46287</v>
      </c>
      <c r="G25" s="255">
        <v>46290</v>
      </c>
      <c r="H25" s="255">
        <v>46294</v>
      </c>
    </row>
    <row r="26" spans="1:30" ht="21" customHeight="1">
      <c r="A26" s="400" t="s">
        <v>762</v>
      </c>
      <c r="B26" s="400" t="s">
        <v>604</v>
      </c>
      <c r="C26" s="254" t="s">
        <v>454</v>
      </c>
      <c r="D26" s="255">
        <v>46247</v>
      </c>
      <c r="E26" s="255">
        <v>46287</v>
      </c>
      <c r="F26" s="255">
        <v>46294</v>
      </c>
      <c r="G26" s="255">
        <v>46297</v>
      </c>
      <c r="H26" s="255">
        <v>46301</v>
      </c>
    </row>
    <row r="27" spans="1:30" s="141" customFormat="1" ht="22.5" customHeight="1">
      <c r="A27" s="188"/>
      <c r="B27" s="188"/>
      <c r="C27" s="189"/>
      <c r="D27" s="187"/>
      <c r="E27" s="187"/>
      <c r="F27" s="187"/>
      <c r="G27" s="187"/>
      <c r="H27" s="187"/>
      <c r="I27" s="174"/>
      <c r="J27" s="174"/>
      <c r="K27" s="174"/>
      <c r="L27" s="174"/>
      <c r="M27" s="17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</row>
    <row r="28" spans="1:30" ht="21" customHeight="1">
      <c r="A28" s="225"/>
    </row>
    <row r="29" spans="1:30" s="85" customFormat="1" ht="24.75" customHeight="1">
      <c r="A29" s="146" t="s">
        <v>59</v>
      </c>
    </row>
    <row r="30" spans="1:30" s="85" customFormat="1" ht="24.75" customHeight="1" thickBot="1">
      <c r="A30" s="155" t="s">
        <v>229</v>
      </c>
      <c r="B30" s="333" t="s">
        <v>693</v>
      </c>
      <c r="C30" s="333"/>
    </row>
    <row r="31" spans="1:30" s="85" customFormat="1" ht="24.75" customHeight="1">
      <c r="A31" s="337" t="s">
        <v>230</v>
      </c>
      <c r="B31" s="340" t="s">
        <v>376</v>
      </c>
      <c r="C31" s="340"/>
      <c r="D31" s="340"/>
      <c r="E31" s="341"/>
    </row>
    <row r="32" spans="1:30" s="85" customFormat="1" ht="24.75" customHeight="1">
      <c r="A32" s="338"/>
      <c r="B32" s="342" t="s">
        <v>289</v>
      </c>
      <c r="C32" s="342"/>
      <c r="D32" s="342"/>
      <c r="E32" s="343"/>
    </row>
    <row r="33" spans="1:5" s="85" customFormat="1" ht="24.75" customHeight="1" thickBot="1">
      <c r="A33" s="339"/>
      <c r="B33" s="344" t="s">
        <v>377</v>
      </c>
      <c r="C33" s="344"/>
      <c r="D33" s="344"/>
      <c r="E33" s="345"/>
    </row>
    <row r="34" spans="1:5" s="85" customFormat="1" ht="24.75" customHeight="1">
      <c r="A34" s="146" t="s">
        <v>44</v>
      </c>
      <c r="B34" s="131"/>
    </row>
    <row r="35" spans="1:5" s="85" customFormat="1" ht="24.75" customHeight="1">
      <c r="A35" s="336" t="s">
        <v>324</v>
      </c>
      <c r="B35" s="336"/>
      <c r="C35" s="185" t="s">
        <v>671</v>
      </c>
    </row>
    <row r="36" spans="1:5" s="85" customFormat="1" ht="24.75" customHeight="1">
      <c r="A36" s="148" t="s">
        <v>60</v>
      </c>
      <c r="B36" s="147"/>
      <c r="C36" s="185" t="s">
        <v>672</v>
      </c>
    </row>
    <row r="37" spans="1:5" s="85" customFormat="1" ht="24.75" customHeight="1">
      <c r="A37" s="44" t="s">
        <v>390</v>
      </c>
      <c r="C37" s="140"/>
    </row>
  </sheetData>
  <mergeCells count="11">
    <mergeCell ref="A35:B35"/>
    <mergeCell ref="A1:H1"/>
    <mergeCell ref="A2:H2"/>
    <mergeCell ref="A5:H5"/>
    <mergeCell ref="A6:H6"/>
    <mergeCell ref="A10:B10"/>
    <mergeCell ref="B30:C30"/>
    <mergeCell ref="A31:A33"/>
    <mergeCell ref="B31:E31"/>
    <mergeCell ref="B32:E32"/>
    <mergeCell ref="B33:E33"/>
  </mergeCells>
  <hyperlinks>
    <hyperlink ref="A11" r:id="rId1" display="https://www.yangming.com/en/esolution/long_term_schedule_detail?voyage=EC22617AE" xr:uid="{4263D5BE-FE17-41C4-ADFD-7FBDDC38C58E}"/>
    <hyperlink ref="B11" r:id="rId2" display="https://www.yangming.com/en/esolution/vessel_schedule?vessel=HMSA" xr:uid="{7D2DAB76-FB6D-4326-9D40-61AE5995DBD5}"/>
    <hyperlink ref="A12" r:id="rId3" display="https://www.yangming.com/en/esolution/long_term_schedule_detail?voyage=EC22618E" xr:uid="{1E907E38-25B8-43B2-A9CD-405476178145}"/>
    <hyperlink ref="B12" r:id="rId4" display="https://www.yangming.com/en/esolution/vessel_schedule?vessel=YTLN" xr:uid="{2C02F270-3E4E-4B40-8705-4F5502BF5814}"/>
    <hyperlink ref="A13" r:id="rId5" display="https://www.yangming.com/en/esolution/long_term_schedule_detail?voyage=EC22619E" xr:uid="{E27B3914-7B2E-4C70-B0DE-F8EF187607B6}"/>
    <hyperlink ref="B13" r:id="rId6" display="https://www.yangming.com/en/esolution/vessel_schedule?vessel=YWCM" xr:uid="{C74A9666-6257-41C9-B3EA-29D76691408F}"/>
    <hyperlink ref="A14" r:id="rId7" display="https://www.yangming.com/en/esolution/long_term_schedule_detail?voyage=EC22620E" xr:uid="{EBDDCF41-49C8-4B3B-B98B-087A1835A6F4}"/>
    <hyperlink ref="B14" r:id="rId8" display="https://www.yangming.com/en/esolution/vessel_schedule?vessel=OAQL" xr:uid="{C1326F85-98A1-40DB-96A3-4283EAAAA410}"/>
    <hyperlink ref="A15" r:id="rId9" display="https://www.yangming.com/en/esolution/long_term_schedule_detail?voyage=EC22621E" xr:uid="{B3F59149-E7EC-47CD-832C-106865C6D909}"/>
    <hyperlink ref="B15" r:id="rId10" display="https://www.yangming.com/en/esolution/vessel_schedule?vessel=ONSP" xr:uid="{56FF85B9-96FD-4383-AA51-8593A8E2FFF5}"/>
    <hyperlink ref="A16" r:id="rId11" display="https://www.yangming.com/en/esolution/long_term_schedule_detail?voyage=EC22622E" xr:uid="{8B105887-89F1-472A-9FCE-EE00E981EC31}"/>
    <hyperlink ref="B16" r:id="rId12" display="https://www.yangming.com/en/esolution/vessel_schedule?vessel=YTVL" xr:uid="{0E6813D8-EBA1-4735-99E9-3C86A2E4B579}"/>
    <hyperlink ref="A17" r:id="rId13" display="https://www.yangming.com/en/esolution/long_term_schedule_detail?voyage=EC22623E" xr:uid="{E092853E-8D2C-4A9E-A053-367F7E9B06BD}"/>
    <hyperlink ref="B17" r:id="rId14" display="https://www.yangming.com/en/esolution/vessel_schedule?vessel=OCLB" xr:uid="{5CF865D3-FB54-4F1E-9063-28F6FCD8EF50}"/>
    <hyperlink ref="A18" r:id="rId15" display="https://www.yangming.com/en/esolution/long_term_schedule_detail?voyage=EC22624E" xr:uid="{8A9EEC13-A12E-436B-9CA0-ACB13F469229}"/>
    <hyperlink ref="B18" r:id="rId16" display="https://www.yangming.com/en/esolution/vessel_schedule?vessel=HMAT" xr:uid="{1DCBC02F-703C-4931-855B-C30B02F279D9}"/>
    <hyperlink ref="A19" r:id="rId17" display="https://www.yangming.com/en/esolution/long_term_schedule_detail?voyage=EC22625E" xr:uid="{D1FD45C9-BA40-461E-8899-D629E682A7D3}"/>
    <hyperlink ref="A20" r:id="rId18" display="https://www.yangming.com/en/esolution/long_term_schedule_detail?voyage=EC22626E" xr:uid="{53B78071-2D82-4694-B52E-A8D9914780D9}"/>
    <hyperlink ref="A21" r:id="rId19" display="https://www.yangming.com/en/esolution/long_term_schedule_detail?voyage=EC22627E" xr:uid="{152BF366-8B32-4569-98FC-8C7921A97E0D}"/>
    <hyperlink ref="A22" r:id="rId20" display="https://www.yangming.com/en/esolution/long_term_schedule_detail?voyage=EC22628E" xr:uid="{56DB1151-D70D-4526-AA54-A4714FF52689}"/>
    <hyperlink ref="B22" r:id="rId21" display="https://www.yangming.com/en/esolution/vessel_schedule?vessel=OIBS" xr:uid="{6148336D-E928-4D96-8748-EDECD3CAE039}"/>
    <hyperlink ref="A23" r:id="rId22" display="https://www.yangming.com/en/esolution/long_term_schedule_detail?voyage=EC22629E" xr:uid="{133E7576-0DED-4D60-AC3C-47315A0952DB}"/>
    <hyperlink ref="B23" r:id="rId23" display="https://www.yangming.com/en/esolution/vessel_schedule?vessel=HMSA" xr:uid="{ECD804EC-51AD-4387-8730-4F0FDC2946F0}"/>
    <hyperlink ref="A24" r:id="rId24" display="https://www.yangming.com/en/esolution/long_term_schedule_detail?voyage=EC22630E" xr:uid="{7BAA4814-63E7-40A7-8B5F-5C12FEC44F5E}"/>
    <hyperlink ref="B24" r:id="rId25" display="https://www.yangming.com/en/esolution/vessel_schedule?vessel=YTLN" xr:uid="{EFC6BE0E-AADA-4950-ACF7-E71D2EBE23B1}"/>
    <hyperlink ref="A25" r:id="rId26" display="https://www.yangming.com/en/esolution/long_term_schedule_detail?voyage=EC22631E" xr:uid="{F0E2F7BC-4DAF-447F-B646-B2A2FFD44538}"/>
    <hyperlink ref="B25" r:id="rId27" display="https://www.yangming.com/en/esolution/vessel_schedule?vessel=YWCM" xr:uid="{69D688B6-40DA-4FB8-9416-7CF68B630A06}"/>
    <hyperlink ref="A26" r:id="rId28" display="https://www.yangming.com/en/esolution/long_term_schedule_detail?voyage=EC22632E" xr:uid="{95FD680B-D49D-43FB-A782-7F86205B5216}"/>
    <hyperlink ref="B26" r:id="rId29" display="https://www.yangming.com/en/esolution/vessel_schedule?vessel=OAQL" xr:uid="{BECE362B-089D-4F43-8430-183F912D8C1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3"/>
  <sheetViews>
    <sheetView topLeftCell="E13" workbookViewId="0">
      <selection activeCell="G65" sqref="G65"/>
    </sheetView>
  </sheetViews>
  <sheetFormatPr defaultRowHeight="13.5" customHeight="1"/>
  <cols>
    <col min="1" max="1" width="19.28515625" bestFit="1" customWidth="1"/>
    <col min="2" max="2" width="16" customWidth="1"/>
    <col min="3" max="3" width="21.5703125" bestFit="1" customWidth="1"/>
    <col min="4" max="4" width="16.140625" bestFit="1" customWidth="1"/>
    <col min="5" max="5" width="26.28515625" bestFit="1" customWidth="1"/>
    <col min="6" max="6" width="15.7109375" customWidth="1"/>
    <col min="7" max="7" width="23.85546875" bestFit="1" customWidth="1"/>
    <col min="8" max="8" width="16.140625" customWidth="1"/>
    <col min="9" max="9" width="26.28515625" bestFit="1" customWidth="1"/>
    <col min="10" max="11" width="16.42578125" customWidth="1"/>
    <col min="12" max="12" width="17.42578125" customWidth="1"/>
    <col min="13" max="13" width="15.7109375" customWidth="1"/>
    <col min="14" max="15" width="70.28515625" bestFit="1" customWidth="1"/>
    <col min="16" max="16" width="74.140625" bestFit="1" customWidth="1"/>
    <col min="17" max="17" width="25.5703125" bestFit="1" customWidth="1"/>
  </cols>
  <sheetData>
    <row r="1" spans="1:19" ht="13.5" customHeight="1">
      <c r="A1" s="333" t="s">
        <v>23</v>
      </c>
      <c r="B1" s="333" t="s">
        <v>112</v>
      </c>
      <c r="C1" s="333"/>
      <c r="D1" s="333" t="s">
        <v>113</v>
      </c>
      <c r="E1" s="333"/>
      <c r="F1" s="333" t="s">
        <v>114</v>
      </c>
      <c r="G1" s="333"/>
      <c r="H1" s="333" t="s">
        <v>115</v>
      </c>
      <c r="I1" s="333"/>
      <c r="J1" s="333" t="s">
        <v>281</v>
      </c>
      <c r="K1" s="333"/>
    </row>
    <row r="2" spans="1:19" ht="13.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M2" s="166" t="s">
        <v>243</v>
      </c>
      <c r="N2" s="235" t="s">
        <v>244</v>
      </c>
      <c r="O2" s="235" t="s">
        <v>307</v>
      </c>
    </row>
    <row r="3" spans="1:19" ht="13.5" customHeight="1">
      <c r="A3" s="153"/>
      <c r="B3" s="367" t="s">
        <v>224</v>
      </c>
      <c r="C3" s="368"/>
      <c r="D3" s="367" t="s">
        <v>224</v>
      </c>
      <c r="E3" s="368"/>
      <c r="F3" s="367" t="s">
        <v>224</v>
      </c>
      <c r="G3" s="368"/>
      <c r="H3" s="367" t="s">
        <v>224</v>
      </c>
      <c r="I3" s="368"/>
      <c r="J3" s="367" t="s">
        <v>224</v>
      </c>
      <c r="K3" s="368"/>
      <c r="M3" s="167" t="s">
        <v>344</v>
      </c>
      <c r="N3" s="234" t="s">
        <v>427</v>
      </c>
      <c r="O3" s="234" t="s">
        <v>436</v>
      </c>
    </row>
    <row r="4" spans="1:19" ht="13.5" customHeight="1">
      <c r="A4" s="153"/>
      <c r="B4" s="369"/>
      <c r="C4" s="370"/>
      <c r="D4" s="369"/>
      <c r="E4" s="370"/>
      <c r="F4" s="369"/>
      <c r="G4" s="370"/>
      <c r="H4" s="369"/>
      <c r="I4" s="370"/>
      <c r="J4" s="369"/>
      <c r="K4" s="370"/>
      <c r="M4" s="167" t="s">
        <v>345</v>
      </c>
      <c r="N4" s="234" t="s">
        <v>437</v>
      </c>
      <c r="O4" s="234" t="s">
        <v>431</v>
      </c>
    </row>
    <row r="5" spans="1:19" ht="13.5" customHeight="1">
      <c r="A5" s="153"/>
      <c r="B5" s="154" t="s">
        <v>225</v>
      </c>
      <c r="C5" s="154" t="s">
        <v>3</v>
      </c>
      <c r="D5" s="154" t="s">
        <v>225</v>
      </c>
      <c r="E5" s="154" t="s">
        <v>3</v>
      </c>
      <c r="F5" s="154" t="s">
        <v>225</v>
      </c>
      <c r="G5" s="154" t="s">
        <v>3</v>
      </c>
      <c r="H5" s="170" t="s">
        <v>225</v>
      </c>
      <c r="I5" s="171" t="s">
        <v>3</v>
      </c>
      <c r="J5" s="154" t="s">
        <v>225</v>
      </c>
      <c r="K5" s="154" t="s">
        <v>3</v>
      </c>
      <c r="M5" s="167" t="s">
        <v>246</v>
      </c>
      <c r="N5" s="234" t="s">
        <v>42</v>
      </c>
      <c r="O5" s="234" t="s">
        <v>430</v>
      </c>
    </row>
    <row r="6" spans="1:19" ht="13.5" customHeight="1">
      <c r="A6" s="153"/>
      <c r="B6" s="172" t="s">
        <v>28</v>
      </c>
      <c r="C6" s="173" t="s">
        <v>36</v>
      </c>
      <c r="D6" s="172" t="s">
        <v>220</v>
      </c>
      <c r="E6" s="173" t="s">
        <v>28</v>
      </c>
      <c r="F6" s="172" t="s">
        <v>35</v>
      </c>
      <c r="G6" s="173" t="s">
        <v>35</v>
      </c>
      <c r="H6" s="172" t="s">
        <v>33</v>
      </c>
      <c r="I6" s="173" t="s">
        <v>35</v>
      </c>
      <c r="J6" s="172" t="s">
        <v>36</v>
      </c>
      <c r="K6" s="173" t="s">
        <v>16</v>
      </c>
      <c r="M6" s="167" t="s">
        <v>265</v>
      </c>
      <c r="N6" s="234" t="s">
        <v>116</v>
      </c>
      <c r="O6" s="234" t="s">
        <v>432</v>
      </c>
    </row>
    <row r="7" spans="1:19" ht="13.5" customHeight="1">
      <c r="A7" s="153"/>
      <c r="B7" s="169" t="s">
        <v>332</v>
      </c>
      <c r="C7" s="169" t="s">
        <v>333</v>
      </c>
      <c r="D7" s="168" t="s">
        <v>336</v>
      </c>
      <c r="E7" s="169" t="s">
        <v>337</v>
      </c>
      <c r="F7" s="168" t="s">
        <v>348</v>
      </c>
      <c r="G7" s="169" t="s">
        <v>349</v>
      </c>
      <c r="H7" s="168" t="s">
        <v>354</v>
      </c>
      <c r="I7" s="169" t="s">
        <v>355</v>
      </c>
      <c r="J7" s="168" t="s">
        <v>351</v>
      </c>
      <c r="K7" s="169" t="s">
        <v>352</v>
      </c>
      <c r="M7" s="167" t="s">
        <v>246</v>
      </c>
      <c r="N7" s="234" t="s">
        <v>221</v>
      </c>
      <c r="O7" s="234" t="s">
        <v>433</v>
      </c>
    </row>
    <row r="8" spans="1:19" ht="13.5" customHeight="1">
      <c r="A8" s="382" t="s">
        <v>226</v>
      </c>
      <c r="B8" s="155" t="s">
        <v>335</v>
      </c>
      <c r="C8" s="155" t="s">
        <v>339</v>
      </c>
      <c r="D8" s="155" t="s">
        <v>358</v>
      </c>
      <c r="E8" s="155" t="s">
        <v>339</v>
      </c>
      <c r="F8" s="155" t="s">
        <v>301</v>
      </c>
      <c r="G8" s="155" t="s">
        <v>339</v>
      </c>
      <c r="H8" s="155" t="s">
        <v>356</v>
      </c>
      <c r="I8" s="155" t="s">
        <v>339</v>
      </c>
      <c r="J8" s="155" t="s">
        <v>319</v>
      </c>
      <c r="K8" s="155" t="s">
        <v>339</v>
      </c>
      <c r="M8" s="167" t="s">
        <v>272</v>
      </c>
      <c r="N8" s="234" t="s">
        <v>116</v>
      </c>
      <c r="O8" s="234" t="s">
        <v>434</v>
      </c>
    </row>
    <row r="9" spans="1:19" ht="13.5" customHeight="1">
      <c r="A9" s="382"/>
      <c r="B9" s="155" t="s">
        <v>334</v>
      </c>
      <c r="C9" s="155" t="s">
        <v>228</v>
      </c>
      <c r="D9" s="155" t="s">
        <v>359</v>
      </c>
      <c r="E9" s="155" t="s">
        <v>228</v>
      </c>
      <c r="F9" s="155" t="s">
        <v>302</v>
      </c>
      <c r="G9" s="155" t="s">
        <v>228</v>
      </c>
      <c r="H9" s="155" t="s">
        <v>357</v>
      </c>
      <c r="I9" s="155" t="s">
        <v>228</v>
      </c>
      <c r="J9" s="155" t="s">
        <v>318</v>
      </c>
      <c r="K9" s="155" t="s">
        <v>228</v>
      </c>
      <c r="M9" s="167"/>
      <c r="N9" s="167"/>
      <c r="O9" s="167"/>
    </row>
    <row r="10" spans="1:19" ht="13.5" customHeight="1" thickBot="1">
      <c r="A10" s="155" t="s">
        <v>229</v>
      </c>
      <c r="B10" s="355" t="s">
        <v>287</v>
      </c>
      <c r="C10" s="356"/>
      <c r="D10" s="355" t="s">
        <v>338</v>
      </c>
      <c r="E10" s="356"/>
      <c r="F10" s="355" t="s">
        <v>347</v>
      </c>
      <c r="G10" s="356"/>
      <c r="H10" s="355" t="s">
        <v>303</v>
      </c>
      <c r="I10" s="356"/>
      <c r="J10" s="355" t="s">
        <v>340</v>
      </c>
      <c r="K10" s="356"/>
      <c r="M10" s="167"/>
      <c r="N10" s="167"/>
      <c r="O10" s="167"/>
    </row>
    <row r="11" spans="1:19" ht="13.5" customHeight="1">
      <c r="A11" s="337" t="s">
        <v>230</v>
      </c>
      <c r="B11" s="378" t="s">
        <v>288</v>
      </c>
      <c r="C11" s="378"/>
      <c r="D11" s="378"/>
      <c r="E11" s="379"/>
      <c r="F11" s="378" t="s">
        <v>288</v>
      </c>
      <c r="G11" s="378"/>
      <c r="H11" s="378"/>
      <c r="I11" s="379"/>
      <c r="J11" s="378" t="s">
        <v>288</v>
      </c>
      <c r="K11" s="378"/>
      <c r="L11" s="378"/>
      <c r="M11" s="379"/>
    </row>
    <row r="12" spans="1:19" ht="13.5" customHeight="1">
      <c r="A12" s="338"/>
      <c r="B12" s="380" t="s">
        <v>289</v>
      </c>
      <c r="C12" s="380"/>
      <c r="D12" s="380"/>
      <c r="E12" s="381"/>
      <c r="F12" s="380" t="s">
        <v>289</v>
      </c>
      <c r="G12" s="380"/>
      <c r="H12" s="380"/>
      <c r="I12" s="381"/>
      <c r="J12" s="380" t="s">
        <v>289</v>
      </c>
      <c r="K12" s="380"/>
      <c r="L12" s="380"/>
      <c r="M12" s="381"/>
    </row>
    <row r="13" spans="1:19" ht="13.5" customHeight="1" thickBot="1">
      <c r="A13" s="339"/>
      <c r="B13" s="376" t="s">
        <v>290</v>
      </c>
      <c r="C13" s="376"/>
      <c r="D13" s="376"/>
      <c r="E13" s="377"/>
      <c r="F13" s="376" t="s">
        <v>290</v>
      </c>
      <c r="G13" s="376"/>
      <c r="H13" s="376"/>
      <c r="I13" s="377"/>
      <c r="J13" s="376" t="s">
        <v>290</v>
      </c>
      <c r="K13" s="376"/>
      <c r="L13" s="376"/>
      <c r="M13" s="377"/>
    </row>
    <row r="14" spans="1:19" s="156" customFormat="1" ht="13.5" customHeight="1">
      <c r="A14" s="157" t="s">
        <v>231</v>
      </c>
      <c r="B14" s="180" t="s">
        <v>341</v>
      </c>
      <c r="C14" s="180" t="s">
        <v>342</v>
      </c>
      <c r="D14" s="180" t="s">
        <v>327</v>
      </c>
      <c r="E14" s="180" t="s">
        <v>261</v>
      </c>
      <c r="F14" s="180" t="s">
        <v>322</v>
      </c>
      <c r="G14" s="180" t="s">
        <v>320</v>
      </c>
      <c r="H14" s="180" t="s">
        <v>328</v>
      </c>
      <c r="I14" s="180" t="s">
        <v>269</v>
      </c>
      <c r="J14" s="180" t="s">
        <v>329</v>
      </c>
      <c r="K14" s="180" t="s">
        <v>309</v>
      </c>
      <c r="L14" s="259"/>
      <c r="M14" s="259"/>
    </row>
    <row r="15" spans="1:19" s="156" customFormat="1" ht="13.5" customHeight="1" thickBot="1">
      <c r="A15" s="375" t="s">
        <v>23</v>
      </c>
      <c r="B15" s="375" t="s">
        <v>368</v>
      </c>
      <c r="C15" s="375"/>
      <c r="D15" s="375" t="s">
        <v>374</v>
      </c>
      <c r="E15" s="375"/>
      <c r="F15" s="333" t="s">
        <v>114</v>
      </c>
      <c r="G15" s="333"/>
      <c r="H15" s="333" t="s">
        <v>514</v>
      </c>
      <c r="I15" s="333"/>
      <c r="J15" s="333" t="s">
        <v>281</v>
      </c>
      <c r="K15" s="333"/>
      <c r="L15" s="375" t="s">
        <v>426</v>
      </c>
      <c r="M15" s="375"/>
    </row>
    <row r="16" spans="1:19" s="156" customFormat="1" ht="13.5" customHeight="1" thickBot="1">
      <c r="A16" s="375"/>
      <c r="B16" s="375"/>
      <c r="C16" s="375"/>
      <c r="D16" s="375"/>
      <c r="E16" s="375"/>
      <c r="F16" s="333"/>
      <c r="G16" s="333"/>
      <c r="H16" s="333"/>
      <c r="I16" s="333"/>
      <c r="J16" s="333"/>
      <c r="K16" s="333"/>
      <c r="L16" s="375"/>
      <c r="M16" s="375"/>
      <c r="O16" s="365" t="s">
        <v>23</v>
      </c>
      <c r="P16" s="366"/>
      <c r="Q16" s="229" t="s">
        <v>22</v>
      </c>
      <c r="R16" s="229" t="s">
        <v>24</v>
      </c>
      <c r="S16" s="229" t="s">
        <v>229</v>
      </c>
    </row>
    <row r="17" spans="1:20" s="156" customFormat="1" ht="13.5" customHeight="1" thickBot="1">
      <c r="A17" s="153"/>
      <c r="B17" s="367" t="s">
        <v>224</v>
      </c>
      <c r="C17" s="368"/>
      <c r="D17" s="371" t="s">
        <v>475</v>
      </c>
      <c r="E17" s="372"/>
      <c r="F17" s="367" t="s">
        <v>224</v>
      </c>
      <c r="G17" s="368"/>
      <c r="H17" s="371" t="s">
        <v>224</v>
      </c>
      <c r="I17" s="372"/>
      <c r="J17" s="367" t="s">
        <v>224</v>
      </c>
      <c r="K17" s="368"/>
      <c r="L17" s="367" t="s">
        <v>224</v>
      </c>
      <c r="M17" s="368"/>
      <c r="O17" s="227" t="s">
        <v>428</v>
      </c>
      <c r="P17" s="228" t="s">
        <v>426</v>
      </c>
      <c r="Q17" s="230" t="s">
        <v>435</v>
      </c>
      <c r="R17" s="231" t="s">
        <v>427</v>
      </c>
      <c r="S17" s="232" t="s">
        <v>436</v>
      </c>
    </row>
    <row r="18" spans="1:20" s="156" customFormat="1" ht="13.5" customHeight="1" thickBot="1">
      <c r="A18" s="153"/>
      <c r="B18" s="369"/>
      <c r="C18" s="370"/>
      <c r="D18" s="373"/>
      <c r="E18" s="374"/>
      <c r="F18" s="369"/>
      <c r="G18" s="370"/>
      <c r="H18" s="373"/>
      <c r="I18" s="374"/>
      <c r="J18" s="369"/>
      <c r="K18" s="370"/>
      <c r="L18" s="369"/>
      <c r="M18" s="370"/>
      <c r="O18" s="227" t="s">
        <v>61</v>
      </c>
      <c r="P18" s="228" t="s">
        <v>368</v>
      </c>
      <c r="Q18" s="230" t="s">
        <v>220</v>
      </c>
      <c r="R18" s="231" t="s">
        <v>437</v>
      </c>
      <c r="S18" s="232" t="s">
        <v>431</v>
      </c>
      <c r="T18" s="226"/>
    </row>
    <row r="19" spans="1:20" s="156" customFormat="1" ht="13.5" customHeight="1" thickBot="1">
      <c r="A19" s="153"/>
      <c r="B19" s="154" t="s">
        <v>225</v>
      </c>
      <c r="C19" s="154" t="s">
        <v>3</v>
      </c>
      <c r="D19" s="154" t="s">
        <v>225</v>
      </c>
      <c r="E19" s="154" t="s">
        <v>3</v>
      </c>
      <c r="F19" s="154" t="s">
        <v>225</v>
      </c>
      <c r="G19" s="154" t="s">
        <v>3</v>
      </c>
      <c r="H19" s="170" t="s">
        <v>225</v>
      </c>
      <c r="I19" s="171" t="s">
        <v>3</v>
      </c>
      <c r="J19" s="154" t="s">
        <v>225</v>
      </c>
      <c r="K19" s="154" t="s">
        <v>3</v>
      </c>
      <c r="L19" s="261" t="s">
        <v>225</v>
      </c>
      <c r="M19" s="261" t="s">
        <v>3</v>
      </c>
      <c r="O19" s="227" t="s">
        <v>61</v>
      </c>
      <c r="P19" s="228" t="s">
        <v>374</v>
      </c>
      <c r="Q19" s="230" t="s">
        <v>33</v>
      </c>
      <c r="R19" s="231" t="s">
        <v>42</v>
      </c>
      <c r="S19" s="232" t="s">
        <v>430</v>
      </c>
      <c r="T19" s="226"/>
    </row>
    <row r="20" spans="1:20" s="156" customFormat="1" ht="13.5" customHeight="1" thickBot="1">
      <c r="A20" s="153"/>
      <c r="B20" s="172" t="s">
        <v>33</v>
      </c>
      <c r="C20" s="173" t="s">
        <v>220</v>
      </c>
      <c r="D20" s="172" t="s">
        <v>33</v>
      </c>
      <c r="E20" s="173" t="s">
        <v>220</v>
      </c>
      <c r="F20" s="172" t="s">
        <v>35</v>
      </c>
      <c r="G20" s="173" t="s">
        <v>35</v>
      </c>
      <c r="H20" s="172" t="s">
        <v>35</v>
      </c>
      <c r="I20" s="173" t="s">
        <v>4</v>
      </c>
      <c r="J20" s="172" t="s">
        <v>220</v>
      </c>
      <c r="K20" s="173" t="s">
        <v>4</v>
      </c>
      <c r="L20" s="262" t="s">
        <v>16</v>
      </c>
      <c r="M20" s="262" t="s">
        <v>33</v>
      </c>
      <c r="O20" s="227" t="s">
        <v>61</v>
      </c>
      <c r="P20" s="228" t="s">
        <v>114</v>
      </c>
      <c r="Q20" s="233" t="s">
        <v>220</v>
      </c>
      <c r="R20" s="231" t="s">
        <v>116</v>
      </c>
      <c r="S20" s="232" t="s">
        <v>432</v>
      </c>
    </row>
    <row r="21" spans="1:20" s="156" customFormat="1" ht="13.5" customHeight="1" thickBot="1">
      <c r="A21" s="213"/>
      <c r="B21" s="214" t="s">
        <v>652</v>
      </c>
      <c r="C21" s="214" t="s">
        <v>652</v>
      </c>
      <c r="D21" s="215">
        <v>0.52083333333333337</v>
      </c>
      <c r="E21" s="214">
        <v>0.35416666666666669</v>
      </c>
      <c r="F21" s="215" t="s">
        <v>348</v>
      </c>
      <c r="G21" s="214" t="s">
        <v>349</v>
      </c>
      <c r="H21" s="215">
        <v>0.79166666666666663</v>
      </c>
      <c r="I21" s="215">
        <v>8.3333333333333329E-2</v>
      </c>
      <c r="J21" s="215" t="s">
        <v>371</v>
      </c>
      <c r="K21" s="214" t="s">
        <v>372</v>
      </c>
      <c r="L21" s="263" t="s">
        <v>653</v>
      </c>
      <c r="M21" s="263" t="s">
        <v>652</v>
      </c>
      <c r="O21" s="227" t="s">
        <v>61</v>
      </c>
      <c r="P21" s="228" t="s">
        <v>373</v>
      </c>
      <c r="Q21" s="233" t="s">
        <v>4</v>
      </c>
      <c r="R21" s="231" t="s">
        <v>221</v>
      </c>
      <c r="S21" s="232" t="s">
        <v>433</v>
      </c>
      <c r="T21" s="226"/>
    </row>
    <row r="22" spans="1:20" s="156" customFormat="1" ht="13.5" customHeight="1" thickBot="1">
      <c r="A22" s="382" t="s">
        <v>226</v>
      </c>
      <c r="B22" s="155" t="s">
        <v>657</v>
      </c>
      <c r="C22" s="155" t="s">
        <v>339</v>
      </c>
      <c r="D22" s="155" t="s">
        <v>751</v>
      </c>
      <c r="E22" s="155" t="s">
        <v>339</v>
      </c>
      <c r="F22" s="155" t="s">
        <v>301</v>
      </c>
      <c r="G22" s="155" t="s">
        <v>339</v>
      </c>
      <c r="H22" s="155" t="s">
        <v>515</v>
      </c>
      <c r="I22" s="155" t="s">
        <v>339</v>
      </c>
      <c r="J22" s="155" t="s">
        <v>440</v>
      </c>
      <c r="K22" s="155" t="s">
        <v>339</v>
      </c>
      <c r="L22" s="155" t="s">
        <v>671</v>
      </c>
      <c r="M22" s="155" t="s">
        <v>339</v>
      </c>
      <c r="O22" s="227" t="s">
        <v>61</v>
      </c>
      <c r="P22" s="228" t="s">
        <v>281</v>
      </c>
      <c r="Q22" s="230" t="s">
        <v>4</v>
      </c>
      <c r="R22" s="231" t="s">
        <v>116</v>
      </c>
      <c r="S22" s="232" t="s">
        <v>434</v>
      </c>
      <c r="T22" s="226"/>
    </row>
    <row r="23" spans="1:20" s="156" customFormat="1" ht="13.5" customHeight="1">
      <c r="A23" s="382"/>
      <c r="B23" s="155" t="s">
        <v>656</v>
      </c>
      <c r="C23" s="155" t="s">
        <v>228</v>
      </c>
      <c r="D23" s="155" t="s">
        <v>752</v>
      </c>
      <c r="E23" s="155" t="s">
        <v>228</v>
      </c>
      <c r="F23" s="155" t="s">
        <v>302</v>
      </c>
      <c r="G23" s="155" t="s">
        <v>228</v>
      </c>
      <c r="H23" s="155" t="s">
        <v>516</v>
      </c>
      <c r="I23" s="155" t="s">
        <v>228</v>
      </c>
      <c r="J23" s="155" t="s">
        <v>441</v>
      </c>
      <c r="K23" s="155" t="s">
        <v>228</v>
      </c>
      <c r="L23" s="155" t="s">
        <v>672</v>
      </c>
      <c r="M23" s="155" t="s">
        <v>228</v>
      </c>
      <c r="N23" s="265" t="s">
        <v>243</v>
      </c>
      <c r="O23" s="238"/>
      <c r="P23" s="236" t="s">
        <v>23</v>
      </c>
      <c r="Q23" s="235" t="s">
        <v>244</v>
      </c>
      <c r="R23" s="235" t="s">
        <v>307</v>
      </c>
    </row>
    <row r="24" spans="1:20" s="156" customFormat="1" ht="13.5" customHeight="1">
      <c r="A24" s="155" t="s">
        <v>229</v>
      </c>
      <c r="B24" s="333" t="s">
        <v>381</v>
      </c>
      <c r="C24" s="333"/>
      <c r="D24" s="333" t="s">
        <v>669</v>
      </c>
      <c r="E24" s="333"/>
      <c r="F24" s="333" t="s">
        <v>347</v>
      </c>
      <c r="G24" s="333"/>
      <c r="H24" s="333" t="s">
        <v>517</v>
      </c>
      <c r="I24" s="333"/>
      <c r="J24" s="333" t="s">
        <v>399</v>
      </c>
      <c r="K24" s="333"/>
      <c r="L24" s="333" t="s">
        <v>692</v>
      </c>
      <c r="M24" s="333"/>
      <c r="N24" s="266" t="s">
        <v>3</v>
      </c>
      <c r="O24" s="167" t="s">
        <v>438</v>
      </c>
      <c r="P24" s="167" t="s">
        <v>426</v>
      </c>
      <c r="Q24" s="234" t="s">
        <v>427</v>
      </c>
      <c r="R24" s="234" t="s">
        <v>436</v>
      </c>
    </row>
    <row r="25" spans="1:20" s="156" customFormat="1" ht="13.5" customHeight="1">
      <c r="A25" s="338" t="s">
        <v>230</v>
      </c>
      <c r="B25" s="385" t="s">
        <v>376</v>
      </c>
      <c r="C25" s="385"/>
      <c r="D25" s="385"/>
      <c r="E25" s="385"/>
      <c r="F25" s="216"/>
      <c r="G25" s="217"/>
      <c r="H25" s="217"/>
      <c r="I25" s="217"/>
      <c r="J25" s="217"/>
      <c r="K25" s="217"/>
      <c r="L25" s="153"/>
      <c r="M25" s="153"/>
      <c r="N25" s="266" t="s">
        <v>3</v>
      </c>
      <c r="O25" s="167" t="s">
        <v>220</v>
      </c>
      <c r="P25" s="167" t="s">
        <v>368</v>
      </c>
      <c r="Q25" s="234" t="s">
        <v>437</v>
      </c>
      <c r="R25" s="234" t="s">
        <v>431</v>
      </c>
    </row>
    <row r="26" spans="1:20" s="156" customFormat="1" ht="13.5" customHeight="1">
      <c r="A26" s="338"/>
      <c r="B26" s="386" t="s">
        <v>289</v>
      </c>
      <c r="C26" s="386"/>
      <c r="D26" s="386"/>
      <c r="E26" s="386"/>
      <c r="F26" s="212"/>
      <c r="G26" s="153"/>
      <c r="H26" s="153"/>
      <c r="I26" s="153"/>
      <c r="J26" s="153"/>
      <c r="K26" s="153"/>
      <c r="L26" s="153"/>
      <c r="M26" s="153"/>
      <c r="N26" s="266" t="s">
        <v>3</v>
      </c>
      <c r="O26" s="167" t="s">
        <v>33</v>
      </c>
      <c r="P26" s="167" t="s">
        <v>374</v>
      </c>
      <c r="Q26" s="234" t="s">
        <v>42</v>
      </c>
      <c r="R26" s="234" t="s">
        <v>430</v>
      </c>
    </row>
    <row r="27" spans="1:20" s="156" customFormat="1" ht="13.5" customHeight="1">
      <c r="A27" s="338"/>
      <c r="B27" s="386" t="s">
        <v>377</v>
      </c>
      <c r="C27" s="386"/>
      <c r="D27" s="386"/>
      <c r="E27" s="386"/>
      <c r="F27" s="212"/>
      <c r="G27" s="153"/>
      <c r="H27" s="153"/>
      <c r="I27" s="153"/>
      <c r="J27" s="153"/>
      <c r="K27" s="153"/>
      <c r="L27" s="153"/>
      <c r="M27" s="153"/>
      <c r="N27" s="266" t="s">
        <v>3</v>
      </c>
      <c r="O27" s="167" t="s">
        <v>220</v>
      </c>
      <c r="P27" s="167" t="s">
        <v>114</v>
      </c>
      <c r="Q27" s="234" t="s">
        <v>116</v>
      </c>
      <c r="R27" s="234" t="s">
        <v>432</v>
      </c>
    </row>
    <row r="28" spans="1:20" s="156" customFormat="1" ht="13.5" customHeight="1">
      <c r="A28" s="211"/>
      <c r="B28" s="386"/>
      <c r="C28" s="386"/>
      <c r="D28" s="386"/>
      <c r="E28" s="386"/>
      <c r="F28" s="212"/>
      <c r="G28" s="153"/>
      <c r="H28" s="153"/>
      <c r="I28" s="153"/>
      <c r="J28" s="153"/>
      <c r="K28" s="153"/>
      <c r="L28" s="153"/>
      <c r="M28" s="153"/>
      <c r="N28" s="266" t="s">
        <v>3</v>
      </c>
      <c r="O28" s="167" t="s">
        <v>4</v>
      </c>
      <c r="P28" s="167" t="s">
        <v>373</v>
      </c>
      <c r="Q28" s="234" t="s">
        <v>221</v>
      </c>
      <c r="R28" s="234" t="s">
        <v>433</v>
      </c>
    </row>
    <row r="29" spans="1:20" s="156" customFormat="1" ht="13.5" customHeight="1">
      <c r="A29" s="157"/>
      <c r="B29" s="209"/>
      <c r="C29" s="209"/>
      <c r="D29" s="396"/>
      <c r="E29" s="210" t="s">
        <v>374</v>
      </c>
      <c r="F29" s="209"/>
      <c r="G29" s="210"/>
      <c r="H29" s="209"/>
      <c r="I29" s="210"/>
      <c r="J29" s="209"/>
      <c r="K29" s="210"/>
      <c r="L29" s="210"/>
      <c r="M29" s="210"/>
      <c r="N29" s="210"/>
      <c r="O29" s="167" t="s">
        <v>3</v>
      </c>
      <c r="P29" s="167" t="s">
        <v>4</v>
      </c>
      <c r="Q29" s="167" t="s">
        <v>281</v>
      </c>
      <c r="R29" s="234" t="s">
        <v>116</v>
      </c>
      <c r="S29" s="234" t="s">
        <v>434</v>
      </c>
    </row>
    <row r="30" spans="1:20" s="156" customFormat="1" ht="13.5" customHeight="1">
      <c r="A30" s="157"/>
      <c r="B30" s="209"/>
      <c r="C30" s="210"/>
      <c r="D30" s="209" t="s">
        <v>618</v>
      </c>
      <c r="E30" s="210" t="s">
        <v>413</v>
      </c>
      <c r="F30" s="209"/>
      <c r="G30" s="210"/>
      <c r="H30" s="209"/>
      <c r="I30" s="210" t="s">
        <v>373</v>
      </c>
      <c r="J30" s="209"/>
      <c r="K30" s="210"/>
      <c r="L30" s="259"/>
    </row>
    <row r="31" spans="1:20" ht="13.5" customHeight="1">
      <c r="A31" s="153"/>
      <c r="B31" s="367" t="s">
        <v>224</v>
      </c>
      <c r="C31" s="368"/>
      <c r="D31" s="371" t="s">
        <v>475</v>
      </c>
      <c r="E31" s="372"/>
      <c r="F31" s="367" t="s">
        <v>224</v>
      </c>
      <c r="G31" s="368"/>
      <c r="H31" s="371" t="s">
        <v>224</v>
      </c>
      <c r="I31" s="372"/>
      <c r="J31" s="367" t="s">
        <v>224</v>
      </c>
      <c r="K31" s="368"/>
      <c r="L31" s="260"/>
      <c r="N31" s="167" t="s">
        <v>306</v>
      </c>
      <c r="O31" s="167" t="s">
        <v>250</v>
      </c>
      <c r="P31" s="167" t="s">
        <v>304</v>
      </c>
    </row>
    <row r="32" spans="1:20" ht="13.5" customHeight="1">
      <c r="A32" s="153"/>
      <c r="B32" s="369"/>
      <c r="C32" s="370"/>
      <c r="D32" s="373"/>
      <c r="E32" s="374"/>
      <c r="F32" s="369"/>
      <c r="G32" s="370"/>
      <c r="H32" s="383"/>
      <c r="I32" s="384"/>
      <c r="J32" s="369"/>
      <c r="K32" s="370"/>
      <c r="L32" s="260"/>
      <c r="N32" s="167" t="s">
        <v>265</v>
      </c>
      <c r="O32" s="167" t="s">
        <v>247</v>
      </c>
      <c r="P32" s="167" t="s">
        <v>305</v>
      </c>
    </row>
    <row r="33" spans="1:16" ht="13.5" customHeight="1">
      <c r="A33" s="153"/>
      <c r="B33" s="154" t="s">
        <v>225</v>
      </c>
      <c r="C33" s="154" t="s">
        <v>3</v>
      </c>
      <c r="D33" s="154" t="s">
        <v>225</v>
      </c>
      <c r="E33" s="154" t="s">
        <v>3</v>
      </c>
      <c r="F33" s="154" t="s">
        <v>225</v>
      </c>
      <c r="G33" s="154" t="s">
        <v>3</v>
      </c>
      <c r="H33" s="170" t="s">
        <v>225</v>
      </c>
      <c r="I33" s="171" t="s">
        <v>3</v>
      </c>
      <c r="J33" s="154" t="s">
        <v>225</v>
      </c>
      <c r="K33" s="154" t="s">
        <v>3</v>
      </c>
      <c r="L33" s="261"/>
      <c r="N33" s="167" t="s">
        <v>246</v>
      </c>
      <c r="O33" s="167" t="s">
        <v>249</v>
      </c>
      <c r="P33" s="167" t="s">
        <v>270</v>
      </c>
    </row>
    <row r="34" spans="1:16" ht="13.5" customHeight="1">
      <c r="A34" s="153"/>
      <c r="B34" s="172" t="s">
        <v>28</v>
      </c>
      <c r="C34" s="173" t="s">
        <v>16</v>
      </c>
      <c r="D34" s="172" t="s">
        <v>33</v>
      </c>
      <c r="E34" s="173" t="s">
        <v>220</v>
      </c>
      <c r="F34" s="172" t="s">
        <v>33</v>
      </c>
      <c r="G34" s="173" t="s">
        <v>220</v>
      </c>
      <c r="H34" s="172" t="s">
        <v>4</v>
      </c>
      <c r="I34" s="173" t="s">
        <v>36</v>
      </c>
      <c r="J34" s="172" t="s">
        <v>28</v>
      </c>
      <c r="K34" s="173" t="s">
        <v>16</v>
      </c>
      <c r="L34" s="262"/>
      <c r="N34" s="167" t="s">
        <v>265</v>
      </c>
      <c r="O34" s="167" t="s">
        <v>310</v>
      </c>
      <c r="P34" s="167" t="s">
        <v>266</v>
      </c>
    </row>
    <row r="35" spans="1:16" ht="13.5" customHeight="1">
      <c r="A35" s="153"/>
      <c r="B35" s="169">
        <v>0.9375</v>
      </c>
      <c r="C35" s="169">
        <v>2.0833333333333332E-2</v>
      </c>
      <c r="D35" s="168" t="s">
        <v>749</v>
      </c>
      <c r="E35" s="169" t="s">
        <v>750</v>
      </c>
      <c r="F35" s="168">
        <v>0.83333333333333337</v>
      </c>
      <c r="G35" s="169">
        <v>0.16666666666666666</v>
      </c>
      <c r="H35" s="168" t="s">
        <v>756</v>
      </c>
      <c r="I35" s="169" t="s">
        <v>757</v>
      </c>
      <c r="J35" s="168">
        <v>0</v>
      </c>
      <c r="K35" s="169">
        <v>0.20833333333333334</v>
      </c>
      <c r="L35" s="263"/>
      <c r="N35" s="167" t="s">
        <v>245</v>
      </c>
      <c r="O35" s="167" t="s">
        <v>248</v>
      </c>
      <c r="P35" s="167" t="s">
        <v>308</v>
      </c>
    </row>
    <row r="36" spans="1:16" ht="13.5" customHeight="1">
      <c r="A36" s="382" t="s">
        <v>226</v>
      </c>
      <c r="B36" s="155" t="s">
        <v>263</v>
      </c>
      <c r="C36" s="155" t="s">
        <v>227</v>
      </c>
      <c r="D36" s="186" t="s">
        <v>751</v>
      </c>
      <c r="E36" s="155" t="s">
        <v>339</v>
      </c>
      <c r="F36" s="155" t="s">
        <v>301</v>
      </c>
      <c r="G36" s="155" t="s">
        <v>227</v>
      </c>
      <c r="H36" s="186" t="s">
        <v>746</v>
      </c>
      <c r="I36" s="155" t="s">
        <v>227</v>
      </c>
      <c r="J36" s="155" t="s">
        <v>319</v>
      </c>
      <c r="K36" s="155" t="s">
        <v>227</v>
      </c>
      <c r="L36" s="264"/>
      <c r="N36" s="167" t="s">
        <v>272</v>
      </c>
      <c r="O36" s="167" t="s">
        <v>271</v>
      </c>
      <c r="P36" s="167" t="s">
        <v>255</v>
      </c>
    </row>
    <row r="37" spans="1:16" ht="13.5" customHeight="1">
      <c r="A37" s="382"/>
      <c r="B37" s="155" t="s">
        <v>282</v>
      </c>
      <c r="C37" s="155" t="s">
        <v>228</v>
      </c>
      <c r="D37" s="186" t="s">
        <v>752</v>
      </c>
      <c r="E37" s="155" t="s">
        <v>228</v>
      </c>
      <c r="F37" s="155" t="s">
        <v>302</v>
      </c>
      <c r="G37" s="155" t="s">
        <v>228</v>
      </c>
      <c r="H37" s="186" t="s">
        <v>747</v>
      </c>
      <c r="I37" s="155" t="s">
        <v>228</v>
      </c>
      <c r="J37" s="155" t="s">
        <v>318</v>
      </c>
      <c r="K37" s="155" t="s">
        <v>228</v>
      </c>
      <c r="L37" s="264"/>
      <c r="N37" s="167" t="s">
        <v>251</v>
      </c>
      <c r="O37" s="167" t="s">
        <v>253</v>
      </c>
      <c r="P37" s="167" t="s">
        <v>257</v>
      </c>
    </row>
    <row r="38" spans="1:16" ht="13.5" customHeight="1" thickBot="1">
      <c r="A38" s="155" t="s">
        <v>229</v>
      </c>
      <c r="B38" s="355" t="s">
        <v>287</v>
      </c>
      <c r="C38" s="356"/>
      <c r="D38" s="333" t="s">
        <v>669</v>
      </c>
      <c r="E38" s="333"/>
      <c r="F38" s="203" t="s">
        <v>303</v>
      </c>
      <c r="G38" s="165"/>
      <c r="H38" s="355" t="s">
        <v>745</v>
      </c>
      <c r="I38" s="356"/>
      <c r="J38" s="355" t="s">
        <v>340</v>
      </c>
      <c r="K38" s="356"/>
      <c r="L38" s="147"/>
      <c r="N38" s="167" t="s">
        <v>252</v>
      </c>
      <c r="O38" s="167" t="s">
        <v>254</v>
      </c>
      <c r="P38" s="167" t="s">
        <v>256</v>
      </c>
    </row>
    <row r="39" spans="1:16" ht="13.5" customHeight="1">
      <c r="A39" s="337" t="s">
        <v>230</v>
      </c>
      <c r="B39" s="378" t="s">
        <v>288</v>
      </c>
      <c r="C39" s="378"/>
      <c r="D39" s="378"/>
      <c r="E39" s="379"/>
      <c r="F39" s="378" t="s">
        <v>288</v>
      </c>
      <c r="G39" s="378"/>
      <c r="H39" s="378"/>
      <c r="I39" s="379"/>
      <c r="J39" s="378" t="s">
        <v>288</v>
      </c>
      <c r="K39" s="378"/>
      <c r="L39" s="378"/>
      <c r="M39" s="379"/>
    </row>
    <row r="40" spans="1:16" ht="13.5" customHeight="1">
      <c r="A40" s="338"/>
      <c r="B40" s="380" t="s">
        <v>289</v>
      </c>
      <c r="C40" s="380"/>
      <c r="D40" s="380"/>
      <c r="E40" s="381"/>
      <c r="F40" s="380" t="s">
        <v>289</v>
      </c>
      <c r="G40" s="380"/>
      <c r="H40" s="380"/>
      <c r="I40" s="381"/>
      <c r="J40" s="380" t="s">
        <v>289</v>
      </c>
      <c r="K40" s="380"/>
      <c r="L40" s="380"/>
      <c r="M40" s="381"/>
    </row>
    <row r="41" spans="1:16" ht="13.5" customHeight="1" thickBot="1">
      <c r="A41" s="339"/>
      <c r="B41" s="376" t="s">
        <v>290</v>
      </c>
      <c r="C41" s="376"/>
      <c r="D41" s="376"/>
      <c r="E41" s="377"/>
      <c r="F41" s="376" t="s">
        <v>290</v>
      </c>
      <c r="G41" s="376"/>
      <c r="H41" s="376"/>
      <c r="I41" s="377"/>
      <c r="J41" s="376" t="s">
        <v>290</v>
      </c>
      <c r="K41" s="376"/>
      <c r="L41" s="376"/>
      <c r="M41" s="377"/>
    </row>
    <row r="43" spans="1:16" ht="13.5" customHeight="1">
      <c r="B43" t="s">
        <v>330</v>
      </c>
    </row>
    <row r="44" spans="1:16" ht="13.5" customHeight="1">
      <c r="B44" t="s">
        <v>331</v>
      </c>
      <c r="H44" s="393" t="s">
        <v>224</v>
      </c>
      <c r="I44" s="388" t="s">
        <v>353</v>
      </c>
      <c r="J44" s="393" t="s">
        <v>224</v>
      </c>
      <c r="K44" s="388" t="s">
        <v>353</v>
      </c>
    </row>
    <row r="45" spans="1:16" ht="13.5" customHeight="1">
      <c r="B45" t="s">
        <v>346</v>
      </c>
      <c r="H45" s="206" t="s">
        <v>225</v>
      </c>
      <c r="I45" s="206" t="s">
        <v>3</v>
      </c>
      <c r="J45" s="206" t="s">
        <v>225</v>
      </c>
      <c r="K45" s="206" t="s">
        <v>3</v>
      </c>
    </row>
    <row r="46" spans="1:16" ht="13.5" customHeight="1">
      <c r="H46" s="206" t="s">
        <v>33</v>
      </c>
      <c r="I46" s="206" t="s">
        <v>35</v>
      </c>
      <c r="J46" s="206" t="s">
        <v>36</v>
      </c>
      <c r="K46" s="206" t="s">
        <v>16</v>
      </c>
      <c r="L46" s="237" t="s">
        <v>243</v>
      </c>
      <c r="M46" s="238"/>
      <c r="N46" s="236" t="s">
        <v>23</v>
      </c>
      <c r="O46" s="235" t="s">
        <v>244</v>
      </c>
      <c r="P46" s="235" t="s">
        <v>307</v>
      </c>
    </row>
    <row r="47" spans="1:16" ht="13.5" customHeight="1">
      <c r="H47" s="206" t="s">
        <v>354</v>
      </c>
      <c r="I47" s="206" t="s">
        <v>355</v>
      </c>
      <c r="J47" s="206" t="s">
        <v>351</v>
      </c>
      <c r="K47" s="206" t="s">
        <v>352</v>
      </c>
      <c r="L47" s="167" t="s">
        <v>3</v>
      </c>
      <c r="M47" s="167" t="s">
        <v>438</v>
      </c>
      <c r="N47" s="167" t="s">
        <v>426</v>
      </c>
      <c r="O47" s="234" t="s">
        <v>427</v>
      </c>
      <c r="P47" s="234" t="s">
        <v>439</v>
      </c>
    </row>
    <row r="48" spans="1:16" ht="13.5" customHeight="1">
      <c r="L48" s="167" t="s">
        <v>3</v>
      </c>
      <c r="M48" s="167" t="s">
        <v>220</v>
      </c>
      <c r="N48" s="167" t="s">
        <v>368</v>
      </c>
      <c r="O48" s="234" t="s">
        <v>437</v>
      </c>
      <c r="P48" s="234" t="s">
        <v>431</v>
      </c>
    </row>
    <row r="49" spans="2:16" ht="13.5" customHeight="1">
      <c r="L49" s="167" t="s">
        <v>3</v>
      </c>
      <c r="M49" s="167" t="s">
        <v>33</v>
      </c>
      <c r="N49" s="167" t="s">
        <v>374</v>
      </c>
      <c r="O49" s="234" t="s">
        <v>42</v>
      </c>
      <c r="P49" s="234" t="s">
        <v>430</v>
      </c>
    </row>
    <row r="50" spans="2:16" ht="13.5" customHeight="1">
      <c r="B50" s="389" t="s">
        <v>368</v>
      </c>
      <c r="C50" s="390"/>
      <c r="D50" s="389" t="s">
        <v>426</v>
      </c>
      <c r="E50" s="390"/>
      <c r="F50" s="389" t="s">
        <v>373</v>
      </c>
      <c r="G50" s="389"/>
      <c r="H50" s="393" t="s">
        <v>374</v>
      </c>
      <c r="I50" s="393"/>
      <c r="L50" s="167" t="s">
        <v>3</v>
      </c>
      <c r="M50" s="167" t="s">
        <v>220</v>
      </c>
      <c r="N50" s="167" t="s">
        <v>114</v>
      </c>
      <c r="O50" s="234" t="s">
        <v>116</v>
      </c>
      <c r="P50" s="234" t="s">
        <v>432</v>
      </c>
    </row>
    <row r="51" spans="2:16" ht="13.5" customHeight="1">
      <c r="B51" s="387" t="s">
        <v>224</v>
      </c>
      <c r="C51" s="388" t="s">
        <v>353</v>
      </c>
      <c r="D51" s="387" t="s">
        <v>224</v>
      </c>
      <c r="E51" s="388" t="s">
        <v>353</v>
      </c>
      <c r="F51" s="394" t="s">
        <v>224</v>
      </c>
      <c r="G51" s="394" t="s">
        <v>353</v>
      </c>
      <c r="H51" s="285" t="s">
        <v>224</v>
      </c>
      <c r="I51" s="206" t="s">
        <v>353</v>
      </c>
      <c r="L51" s="167" t="s">
        <v>3</v>
      </c>
      <c r="M51" s="167" t="s">
        <v>4</v>
      </c>
      <c r="N51" s="167" t="s">
        <v>373</v>
      </c>
      <c r="O51" s="234" t="s">
        <v>221</v>
      </c>
      <c r="P51" s="234" t="s">
        <v>433</v>
      </c>
    </row>
    <row r="52" spans="2:16" ht="13.5" customHeight="1">
      <c r="B52" s="206" t="s">
        <v>225</v>
      </c>
      <c r="C52" s="206" t="s">
        <v>3</v>
      </c>
      <c r="D52" s="206" t="s">
        <v>225</v>
      </c>
      <c r="E52" s="206" t="s">
        <v>3</v>
      </c>
      <c r="F52" s="208" t="s">
        <v>225</v>
      </c>
      <c r="G52" s="208" t="s">
        <v>3</v>
      </c>
      <c r="H52" s="206" t="s">
        <v>225</v>
      </c>
      <c r="I52" s="206" t="s">
        <v>3</v>
      </c>
      <c r="L52" s="167" t="s">
        <v>3</v>
      </c>
      <c r="M52" s="167" t="s">
        <v>4</v>
      </c>
      <c r="N52" s="167" t="s">
        <v>281</v>
      </c>
      <c r="O52" s="234" t="s">
        <v>116</v>
      </c>
      <c r="P52" s="234" t="s">
        <v>434</v>
      </c>
    </row>
    <row r="53" spans="2:16" ht="13.5" customHeight="1">
      <c r="B53" s="206" t="s">
        <v>33</v>
      </c>
      <c r="C53" s="206" t="s">
        <v>220</v>
      </c>
      <c r="D53" s="206" t="s">
        <v>16</v>
      </c>
      <c r="E53" s="206" t="s">
        <v>33</v>
      </c>
      <c r="F53" s="395" t="s">
        <v>4</v>
      </c>
      <c r="G53" s="395" t="s">
        <v>36</v>
      </c>
      <c r="H53" s="206" t="s">
        <v>33</v>
      </c>
      <c r="I53" s="206" t="s">
        <v>220</v>
      </c>
    </row>
    <row r="54" spans="2:16" ht="13.5" customHeight="1">
      <c r="B54" s="206" t="s">
        <v>652</v>
      </c>
      <c r="C54" s="206" t="s">
        <v>652</v>
      </c>
      <c r="D54" s="206" t="s">
        <v>653</v>
      </c>
      <c r="E54" s="206" t="s">
        <v>652</v>
      </c>
      <c r="F54" s="395" t="s">
        <v>756</v>
      </c>
      <c r="G54" s="395" t="s">
        <v>757</v>
      </c>
      <c r="H54" s="287">
        <v>0.52083333333333337</v>
      </c>
      <c r="I54" s="287">
        <v>0.35416666666666669</v>
      </c>
      <c r="L54" s="235" t="s">
        <v>243</v>
      </c>
      <c r="M54" s="235" t="s">
        <v>244</v>
      </c>
      <c r="N54" s="235" t="s">
        <v>307</v>
      </c>
    </row>
    <row r="55" spans="2:16" ht="13.5" customHeight="1">
      <c r="B55" s="206"/>
      <c r="C55" s="206"/>
      <c r="D55" s="208"/>
      <c r="E55" s="208"/>
      <c r="L55" s="234" t="str">
        <f>+L47&amp;": "&amp;M47&amp;" - "&amp;N47</f>
        <v>ETD: THU (FP2)/SUN (MS2)  - EC2</v>
      </c>
      <c r="M55" s="239" t="s">
        <v>427</v>
      </c>
      <c r="N55" s="234" t="str">
        <f>+"SI cut off:"&amp;" " &amp;P47</f>
        <v>SI cut off: Before 15:00 MON / 11:00 THU</v>
      </c>
    </row>
    <row r="56" spans="2:16" ht="13.5" customHeight="1">
      <c r="L56" s="234" t="str">
        <f t="shared" ref="L56:L60" si="0">+L48&amp;": "&amp;M48&amp;" - "&amp;N48</f>
        <v>ETD: SAT - EC3</v>
      </c>
      <c r="M56" s="239" t="s">
        <v>437</v>
      </c>
      <c r="N56" s="234" t="str">
        <f t="shared" ref="N56:N60" si="1">+"SI cut off:"&amp;" " &amp;P48</f>
        <v>SI cut off: Before 15:00 TUE</v>
      </c>
    </row>
    <row r="57" spans="2:16" ht="13.5" customHeight="1">
      <c r="B57" s="206" t="s">
        <v>369</v>
      </c>
      <c r="C57" t="s">
        <v>654</v>
      </c>
      <c r="D57" s="206" t="s">
        <v>375</v>
      </c>
      <c r="E57" s="264" t="s">
        <v>655</v>
      </c>
      <c r="F57" s="206" t="s">
        <v>375</v>
      </c>
      <c r="G57" s="264" t="s">
        <v>738</v>
      </c>
      <c r="I57" t="s">
        <v>383</v>
      </c>
      <c r="L57" s="234" t="str">
        <f t="shared" si="0"/>
        <v>ETD: THU - FP2</v>
      </c>
      <c r="M57" s="239" t="s">
        <v>42</v>
      </c>
      <c r="N57" s="234" t="str">
        <f t="shared" si="1"/>
        <v>SI cut off: Before 15:00 MON</v>
      </c>
    </row>
    <row r="58" spans="2:16" ht="13.5" customHeight="1">
      <c r="L58" s="234" t="str">
        <f t="shared" si="0"/>
        <v>ETD: SAT - PS3</v>
      </c>
      <c r="M58" s="239" t="s">
        <v>116</v>
      </c>
      <c r="N58" s="234" t="str">
        <f t="shared" si="1"/>
        <v>SI cut off: Before 16:00 TUE</v>
      </c>
    </row>
    <row r="59" spans="2:16" ht="13.5" customHeight="1">
      <c r="D59" s="410" t="s">
        <v>225</v>
      </c>
      <c r="E59" s="410" t="s">
        <v>3</v>
      </c>
      <c r="F59" s="391" t="s">
        <v>475</v>
      </c>
      <c r="G59" s="392"/>
      <c r="L59" s="234" t="str">
        <f t="shared" si="0"/>
        <v>ETD: SUN - MS2</v>
      </c>
      <c r="M59" s="239" t="s">
        <v>221</v>
      </c>
      <c r="N59" s="234" t="str">
        <f t="shared" si="1"/>
        <v>SI cut off: Before 11:00 THU</v>
      </c>
    </row>
    <row r="60" spans="2:16" ht="13.5" customHeight="1">
      <c r="D60" s="410" t="s">
        <v>16</v>
      </c>
      <c r="E60" s="410" t="s">
        <v>33</v>
      </c>
      <c r="F60" s="391" t="s">
        <v>228</v>
      </c>
      <c r="G60" s="392"/>
      <c r="L60" s="234" t="str">
        <f t="shared" si="0"/>
        <v>ETD: SUN - PS7</v>
      </c>
      <c r="M60" s="239" t="s">
        <v>116</v>
      </c>
      <c r="N60" s="234" t="str">
        <f t="shared" si="1"/>
        <v>SI cut off: Before 15:00 THU</v>
      </c>
    </row>
    <row r="61" spans="2:16" ht="13.5" customHeight="1">
      <c r="D61" s="410" t="s">
        <v>653</v>
      </c>
      <c r="E61" s="410" t="s">
        <v>652</v>
      </c>
      <c r="F61" s="245" t="s">
        <v>225</v>
      </c>
      <c r="G61" s="246" t="s">
        <v>3</v>
      </c>
    </row>
    <row r="62" spans="2:16" ht="13.5" customHeight="1">
      <c r="F62" s="244" t="s">
        <v>220</v>
      </c>
      <c r="G62" s="246" t="s">
        <v>4</v>
      </c>
      <c r="M62" t="str">
        <f>+L55&amp;" "&amp;(M55)</f>
        <v xml:space="preserve">ETD: THU (FP2)/SUN (MS2)  - EC2 SAVANNAH / CHARLESTON / WILMINGTON / JACKSONVILLE </v>
      </c>
    </row>
    <row r="63" spans="2:16" ht="13.5" customHeight="1">
      <c r="F63" s="247">
        <v>8.3333333333333329E-2</v>
      </c>
      <c r="G63" s="248">
        <v>0.375</v>
      </c>
    </row>
  </sheetData>
  <mergeCells count="84">
    <mergeCell ref="F59:G59"/>
    <mergeCell ref="F60:G60"/>
    <mergeCell ref="H50:I50"/>
    <mergeCell ref="J24:K24"/>
    <mergeCell ref="H44:I44"/>
    <mergeCell ref="J44:K44"/>
    <mergeCell ref="J31:K32"/>
    <mergeCell ref="B51:C51"/>
    <mergeCell ref="B50:C50"/>
    <mergeCell ref="D51:E51"/>
    <mergeCell ref="D50:E50"/>
    <mergeCell ref="F51:G51"/>
    <mergeCell ref="F50:G50"/>
    <mergeCell ref="B38:C38"/>
    <mergeCell ref="D38:E38"/>
    <mergeCell ref="H38:I38"/>
    <mergeCell ref="J38:K38"/>
    <mergeCell ref="B41:E41"/>
    <mergeCell ref="F41:I41"/>
    <mergeCell ref="J39:M39"/>
    <mergeCell ref="J40:M40"/>
    <mergeCell ref="J41:M41"/>
    <mergeCell ref="F40:I40"/>
    <mergeCell ref="B25:E25"/>
    <mergeCell ref="B26:E26"/>
    <mergeCell ref="B27:E27"/>
    <mergeCell ref="B28:E28"/>
    <mergeCell ref="J1:K2"/>
    <mergeCell ref="F3:G4"/>
    <mergeCell ref="J10:K10"/>
    <mergeCell ref="J11:M11"/>
    <mergeCell ref="J12:M12"/>
    <mergeCell ref="H3:I4"/>
    <mergeCell ref="F10:G10"/>
    <mergeCell ref="H1:I2"/>
    <mergeCell ref="F1:G2"/>
    <mergeCell ref="H10:I10"/>
    <mergeCell ref="J3:K4"/>
    <mergeCell ref="L24:M24"/>
    <mergeCell ref="F11:I11"/>
    <mergeCell ref="F12:I12"/>
    <mergeCell ref="F13:I13"/>
    <mergeCell ref="H31:I32"/>
    <mergeCell ref="F15:G16"/>
    <mergeCell ref="H15:I16"/>
    <mergeCell ref="F24:G24"/>
    <mergeCell ref="H24:I24"/>
    <mergeCell ref="B3:C4"/>
    <mergeCell ref="A11:A13"/>
    <mergeCell ref="A8:A9"/>
    <mergeCell ref="D3:E4"/>
    <mergeCell ref="A1:A2"/>
    <mergeCell ref="B1:C2"/>
    <mergeCell ref="D1:E2"/>
    <mergeCell ref="B12:E12"/>
    <mergeCell ref="B13:E13"/>
    <mergeCell ref="B10:C10"/>
    <mergeCell ref="D10:E10"/>
    <mergeCell ref="B11:E11"/>
    <mergeCell ref="J13:M13"/>
    <mergeCell ref="A39:A41"/>
    <mergeCell ref="B39:E39"/>
    <mergeCell ref="F39:I39"/>
    <mergeCell ref="B40:E40"/>
    <mergeCell ref="A36:A37"/>
    <mergeCell ref="D31:E32"/>
    <mergeCell ref="B31:C32"/>
    <mergeCell ref="A15:A16"/>
    <mergeCell ref="B15:C16"/>
    <mergeCell ref="D15:E16"/>
    <mergeCell ref="A22:A23"/>
    <mergeCell ref="B24:C24"/>
    <mergeCell ref="A25:A27"/>
    <mergeCell ref="D24:E24"/>
    <mergeCell ref="F31:G32"/>
    <mergeCell ref="O16:P16"/>
    <mergeCell ref="J15:K16"/>
    <mergeCell ref="B17:C18"/>
    <mergeCell ref="D17:E18"/>
    <mergeCell ref="F17:G18"/>
    <mergeCell ref="H17:I18"/>
    <mergeCell ref="J17:K18"/>
    <mergeCell ref="L15:M16"/>
    <mergeCell ref="L17:M18"/>
  </mergeCells>
  <phoneticPr fontId="1" type="noConversion"/>
  <hyperlinks>
    <hyperlink ref="R17" location="'EC2'!A1" display="'EC2'!A1" xr:uid="{99A0A4F3-6BAD-4660-8E4A-0EE1BD76E89B}"/>
    <hyperlink ref="R18" location="'EC3'!A1" display="'EC3'!A1" xr:uid="{18F42956-A73E-44FF-A3E2-9949AF5639BE}"/>
    <hyperlink ref="R19" location="'FP2'!A1" display="'FP2'!A1" xr:uid="{0C3ADB45-D221-438D-914B-825CA648AA0C}"/>
    <hyperlink ref="R20" location="'PS3'!A1" display="'PS3'!A1" xr:uid="{83B3EEE2-D5D3-4EDB-AA02-8EDB891EA4FF}"/>
    <hyperlink ref="R21" location="'MS2'!A1" display="'MS2'!A1" xr:uid="{3356101B-833A-4918-986B-C3802D2BB752}"/>
    <hyperlink ref="R22" location="'new_PS7'!A1" display="'new_PS7'!A1" xr:uid="{79ADB8BB-F35D-4ED0-AA4A-3D265F724A8A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zoomScale="115" zoomScaleNormal="115" workbookViewId="0">
      <selection activeCell="D32" sqref="D32"/>
    </sheetView>
  </sheetViews>
  <sheetFormatPr defaultRowHeight="12.75"/>
  <cols>
    <col min="1" max="1" width="18.140625" customWidth="1"/>
    <col min="2" max="2" width="22.7109375" customWidth="1"/>
    <col min="4" max="4" width="15.42578125" customWidth="1"/>
    <col min="5" max="5" width="12.42578125" customWidth="1"/>
    <col min="6" max="6" width="10.7109375" customWidth="1"/>
    <col min="7" max="7" width="18.7109375" bestFit="1" customWidth="1"/>
    <col min="8" max="8" width="7.7109375" customWidth="1"/>
    <col min="9" max="9" width="12.28515625" customWidth="1"/>
    <col min="10" max="10" width="16" customWidth="1"/>
    <col min="11" max="11" width="14.140625" customWidth="1"/>
  </cols>
  <sheetData>
    <row r="1" spans="1:13" ht="19.5">
      <c r="A1" s="85"/>
      <c r="B1" s="85"/>
      <c r="C1" s="85"/>
      <c r="D1" s="117"/>
      <c r="E1" s="116" t="s">
        <v>99</v>
      </c>
      <c r="F1" s="117"/>
      <c r="G1" s="85"/>
      <c r="H1" s="85"/>
    </row>
    <row r="2" spans="1:13" ht="19.5">
      <c r="A2" s="85"/>
      <c r="B2" s="85"/>
      <c r="C2" s="85"/>
      <c r="D2" s="117"/>
      <c r="E2" s="121" t="s">
        <v>48</v>
      </c>
      <c r="F2" s="117"/>
      <c r="G2" s="85"/>
      <c r="H2" s="85"/>
    </row>
    <row r="3" spans="1:13" ht="19.5">
      <c r="A3" s="85"/>
      <c r="B3" s="85"/>
      <c r="C3" s="85"/>
      <c r="D3" s="118"/>
      <c r="E3" s="119" t="s">
        <v>103</v>
      </c>
      <c r="F3" s="118"/>
      <c r="G3" s="85"/>
      <c r="H3" s="85"/>
    </row>
    <row r="4" spans="1:13" ht="19.5">
      <c r="A4" s="85"/>
      <c r="B4" s="85"/>
      <c r="C4" s="85"/>
      <c r="D4" s="117"/>
      <c r="E4" s="119" t="s">
        <v>102</v>
      </c>
      <c r="F4" s="117"/>
      <c r="G4" s="85"/>
      <c r="H4" s="85"/>
    </row>
    <row r="5" spans="1:13" ht="13.5">
      <c r="A5" s="94" t="s">
        <v>38</v>
      </c>
      <c r="B5" s="87"/>
      <c r="C5" s="87"/>
      <c r="D5" s="87"/>
      <c r="E5" s="88"/>
      <c r="F5" s="89"/>
      <c r="G5" s="87"/>
      <c r="H5" s="87"/>
    </row>
    <row r="6" spans="1:13" ht="13.5">
      <c r="A6" s="95" t="s">
        <v>43</v>
      </c>
      <c r="B6" s="90"/>
      <c r="C6" s="90"/>
      <c r="D6" s="91"/>
      <c r="E6" s="88"/>
      <c r="F6" s="89"/>
      <c r="G6" s="87"/>
      <c r="H6" s="87"/>
    </row>
    <row r="7" spans="1:13" ht="14.25" thickBot="1">
      <c r="A7" s="96" t="s">
        <v>108</v>
      </c>
      <c r="B7" s="90"/>
      <c r="C7" s="90"/>
      <c r="D7" s="92"/>
      <c r="E7" s="93"/>
      <c r="F7" s="89"/>
      <c r="G7" s="87"/>
      <c r="H7" s="87"/>
    </row>
    <row r="8" spans="1:13" ht="14.25">
      <c r="A8" s="297" t="s">
        <v>27</v>
      </c>
      <c r="B8" s="299" t="s">
        <v>8</v>
      </c>
      <c r="C8" s="299"/>
      <c r="D8" s="122" t="s">
        <v>9</v>
      </c>
      <c r="E8" s="101" t="s">
        <v>5</v>
      </c>
      <c r="F8" s="102" t="s">
        <v>2</v>
      </c>
      <c r="G8" s="297" t="s">
        <v>6</v>
      </c>
      <c r="H8" s="103" t="s">
        <v>0</v>
      </c>
      <c r="I8" s="104" t="s">
        <v>5</v>
      </c>
      <c r="J8" s="105" t="s">
        <v>21</v>
      </c>
      <c r="K8" s="106" t="s">
        <v>12</v>
      </c>
    </row>
    <row r="9" spans="1:13" ht="15" thickBot="1">
      <c r="A9" s="298"/>
      <c r="B9" s="300"/>
      <c r="C9" s="300"/>
      <c r="D9" s="123" t="s">
        <v>3</v>
      </c>
      <c r="E9" s="107" t="s">
        <v>7</v>
      </c>
      <c r="F9" s="108" t="s">
        <v>1</v>
      </c>
      <c r="G9" s="301"/>
      <c r="H9" s="109" t="s">
        <v>1</v>
      </c>
      <c r="I9" s="110" t="s">
        <v>3</v>
      </c>
      <c r="J9" s="111" t="s">
        <v>7</v>
      </c>
      <c r="K9" s="111" t="s">
        <v>7</v>
      </c>
    </row>
    <row r="10" spans="1:13" ht="15" thickBot="1">
      <c r="A10" s="112"/>
      <c r="B10" s="302" t="s">
        <v>18</v>
      </c>
      <c r="C10" s="302"/>
      <c r="D10" s="302"/>
      <c r="E10" s="126" t="s">
        <v>26</v>
      </c>
      <c r="F10" s="127"/>
      <c r="G10" s="113"/>
      <c r="H10" s="113"/>
      <c r="I10" s="128" t="s">
        <v>16</v>
      </c>
      <c r="J10" s="129" t="s">
        <v>16</v>
      </c>
      <c r="K10" s="130" t="s">
        <v>35</v>
      </c>
    </row>
    <row r="11" spans="1:13" ht="14.25">
      <c r="A11" s="16" t="s">
        <v>82</v>
      </c>
      <c r="B11" s="17" t="s">
        <v>64</v>
      </c>
      <c r="C11" s="18" t="s">
        <v>92</v>
      </c>
      <c r="D11" s="19">
        <v>42822</v>
      </c>
      <c r="E11" s="83">
        <f t="shared" ref="E11:E20" si="0">D11+3</f>
        <v>42825</v>
      </c>
      <c r="F11" s="303" t="s">
        <v>74</v>
      </c>
      <c r="G11" s="307" t="s">
        <v>76</v>
      </c>
      <c r="H11" s="307"/>
      <c r="I11" s="311">
        <v>42837</v>
      </c>
      <c r="J11" s="315">
        <f>I11+14</f>
        <v>42851</v>
      </c>
      <c r="K11" s="319">
        <f>J11+2</f>
        <v>42853</v>
      </c>
    </row>
    <row r="12" spans="1:13" ht="15" thickBot="1">
      <c r="A12" s="20" t="s">
        <v>83</v>
      </c>
      <c r="B12" s="21" t="s">
        <v>65</v>
      </c>
      <c r="C12" s="20" t="s">
        <v>66</v>
      </c>
      <c r="D12" s="22">
        <v>42824</v>
      </c>
      <c r="E12" s="84">
        <f t="shared" si="0"/>
        <v>42827</v>
      </c>
      <c r="F12" s="304"/>
      <c r="G12" s="308"/>
      <c r="H12" s="308"/>
      <c r="I12" s="312"/>
      <c r="J12" s="316"/>
      <c r="K12" s="320"/>
    </row>
    <row r="13" spans="1:13" ht="14.25">
      <c r="A13" s="16" t="s">
        <v>84</v>
      </c>
      <c r="B13" s="17" t="s">
        <v>63</v>
      </c>
      <c r="C13" s="18" t="s">
        <v>94</v>
      </c>
      <c r="D13" s="19">
        <f t="shared" ref="D13:D20" si="1">D11+7</f>
        <v>42829</v>
      </c>
      <c r="E13" s="83">
        <f t="shared" si="0"/>
        <v>42832</v>
      </c>
      <c r="F13" s="305"/>
      <c r="G13" s="309"/>
      <c r="H13" s="309"/>
      <c r="I13" s="313"/>
      <c r="J13" s="317"/>
      <c r="K13" s="309"/>
    </row>
    <row r="14" spans="1:13" ht="15" thickBot="1">
      <c r="A14" s="20" t="s">
        <v>85</v>
      </c>
      <c r="B14" s="21" t="s">
        <v>64</v>
      </c>
      <c r="C14" s="20" t="s">
        <v>96</v>
      </c>
      <c r="D14" s="22">
        <f t="shared" si="1"/>
        <v>42831</v>
      </c>
      <c r="E14" s="84">
        <f t="shared" si="0"/>
        <v>42834</v>
      </c>
      <c r="F14" s="306"/>
      <c r="G14" s="310"/>
      <c r="H14" s="310"/>
      <c r="I14" s="314"/>
      <c r="J14" s="318"/>
      <c r="K14" s="310"/>
    </row>
    <row r="15" spans="1:13" ht="14.25">
      <c r="A15" s="16" t="s">
        <v>86</v>
      </c>
      <c r="B15" s="17" t="s">
        <v>65</v>
      </c>
      <c r="C15" s="18" t="s">
        <v>71</v>
      </c>
      <c r="D15" s="114">
        <f t="shared" si="1"/>
        <v>42836</v>
      </c>
      <c r="E15" s="83">
        <f t="shared" si="0"/>
        <v>42839</v>
      </c>
      <c r="F15" s="321" t="s">
        <v>105</v>
      </c>
      <c r="G15" s="307" t="s">
        <v>76</v>
      </c>
      <c r="H15" s="307"/>
      <c r="I15" s="311">
        <f>I11+7</f>
        <v>42844</v>
      </c>
      <c r="J15" s="315">
        <f>I15+14</f>
        <v>42858</v>
      </c>
      <c r="K15" s="319">
        <f>J15+2</f>
        <v>42860</v>
      </c>
      <c r="L15">
        <f>J15-D16</f>
        <v>20</v>
      </c>
      <c r="M15">
        <f>K15-D16</f>
        <v>22</v>
      </c>
    </row>
    <row r="16" spans="1:13" ht="15" thickBot="1">
      <c r="A16" s="20" t="s">
        <v>87</v>
      </c>
      <c r="B16" s="21" t="s">
        <v>63</v>
      </c>
      <c r="C16" s="20" t="s">
        <v>98</v>
      </c>
      <c r="D16" s="115">
        <f t="shared" si="1"/>
        <v>42838</v>
      </c>
      <c r="E16" s="84">
        <f t="shared" si="0"/>
        <v>42841</v>
      </c>
      <c r="F16" s="322"/>
      <c r="G16" s="323"/>
      <c r="H16" s="323"/>
      <c r="I16" s="324"/>
      <c r="J16" s="325"/>
      <c r="K16" s="326"/>
      <c r="L16">
        <f>J15-D15</f>
        <v>22</v>
      </c>
      <c r="M16">
        <f>K15-D15</f>
        <v>24</v>
      </c>
    </row>
    <row r="17" spans="1:11" ht="14.25">
      <c r="A17" s="16" t="s">
        <v>88</v>
      </c>
      <c r="B17" s="17" t="s">
        <v>64</v>
      </c>
      <c r="C17" s="18" t="s">
        <v>93</v>
      </c>
      <c r="D17" s="19">
        <f t="shared" si="1"/>
        <v>42843</v>
      </c>
      <c r="E17" s="83">
        <f t="shared" si="0"/>
        <v>42846</v>
      </c>
      <c r="F17" s="321" t="s">
        <v>106</v>
      </c>
      <c r="G17" s="307" t="s">
        <v>76</v>
      </c>
      <c r="H17" s="307"/>
      <c r="I17" s="311">
        <f>I15+7</f>
        <v>42851</v>
      </c>
      <c r="J17" s="315">
        <f>I17+14</f>
        <v>42865</v>
      </c>
      <c r="K17" s="319">
        <f>J17+2</f>
        <v>42867</v>
      </c>
    </row>
    <row r="18" spans="1:11" ht="15" thickBot="1">
      <c r="A18" s="20" t="s">
        <v>89</v>
      </c>
      <c r="B18" s="21" t="s">
        <v>65</v>
      </c>
      <c r="C18" s="20" t="s">
        <v>72</v>
      </c>
      <c r="D18" s="22">
        <f t="shared" si="1"/>
        <v>42845</v>
      </c>
      <c r="E18" s="84">
        <f t="shared" si="0"/>
        <v>42848</v>
      </c>
      <c r="F18" s="322"/>
      <c r="G18" s="323"/>
      <c r="H18" s="323"/>
      <c r="I18" s="324"/>
      <c r="J18" s="325"/>
      <c r="K18" s="326"/>
    </row>
    <row r="19" spans="1:11" ht="14.25">
      <c r="A19" s="16" t="s">
        <v>90</v>
      </c>
      <c r="B19" s="17" t="s">
        <v>63</v>
      </c>
      <c r="C19" s="18" t="s">
        <v>95</v>
      </c>
      <c r="D19" s="19">
        <f t="shared" si="1"/>
        <v>42850</v>
      </c>
      <c r="E19" s="83">
        <f t="shared" si="0"/>
        <v>42853</v>
      </c>
      <c r="F19" s="321" t="s">
        <v>107</v>
      </c>
      <c r="G19" s="307" t="s">
        <v>76</v>
      </c>
      <c r="H19" s="307"/>
      <c r="I19" s="311">
        <f>I17+7</f>
        <v>42858</v>
      </c>
      <c r="J19" s="315">
        <f>I19+14</f>
        <v>42872</v>
      </c>
      <c r="K19" s="319">
        <f>J19+2</f>
        <v>42874</v>
      </c>
    </row>
    <row r="20" spans="1:11" ht="15" thickBot="1">
      <c r="A20" s="20" t="s">
        <v>91</v>
      </c>
      <c r="B20" s="21" t="s">
        <v>64</v>
      </c>
      <c r="C20" s="20" t="s">
        <v>97</v>
      </c>
      <c r="D20" s="22">
        <f t="shared" si="1"/>
        <v>42852</v>
      </c>
      <c r="E20" s="84">
        <f t="shared" si="0"/>
        <v>42855</v>
      </c>
      <c r="F20" s="322"/>
      <c r="G20" s="323"/>
      <c r="H20" s="323"/>
      <c r="I20" s="324"/>
      <c r="J20" s="325"/>
      <c r="K20" s="326"/>
    </row>
    <row r="21" spans="1:11" ht="14.25">
      <c r="A21" s="33"/>
      <c r="B21" s="33"/>
      <c r="C21" s="33"/>
      <c r="D21" s="34"/>
      <c r="E21" s="34"/>
      <c r="F21" s="33"/>
      <c r="G21" s="99"/>
      <c r="H21" s="99"/>
      <c r="I21" s="34"/>
      <c r="J21" s="97"/>
      <c r="K21" s="34"/>
    </row>
    <row r="22" spans="1:11" ht="14.25">
      <c r="A22" s="33"/>
      <c r="B22" s="33"/>
      <c r="C22" s="33"/>
      <c r="D22" s="34"/>
      <c r="E22" s="34"/>
      <c r="F22" s="33"/>
      <c r="G22" s="99"/>
      <c r="H22" s="99"/>
      <c r="I22" s="34"/>
      <c r="J22" s="97"/>
      <c r="K22" s="34"/>
    </row>
    <row r="23" spans="1:11" ht="13.5">
      <c r="A23" s="38" t="s">
        <v>45</v>
      </c>
      <c r="B23" s="1"/>
      <c r="C23" s="1"/>
      <c r="D23" s="27"/>
      <c r="E23" s="27"/>
      <c r="F23" s="28"/>
      <c r="G23" s="28"/>
      <c r="H23" s="28"/>
      <c r="I23" s="4"/>
      <c r="J23" s="4"/>
      <c r="K23" s="4"/>
    </row>
    <row r="24" spans="1:11" ht="24">
      <c r="A24" s="39" t="s">
        <v>31</v>
      </c>
      <c r="B24" s="40" t="s">
        <v>15</v>
      </c>
      <c r="C24" s="5" t="s">
        <v>14</v>
      </c>
      <c r="D24" s="5" t="s">
        <v>67</v>
      </c>
      <c r="E24" s="5"/>
      <c r="F24" s="5"/>
      <c r="G24" s="3"/>
      <c r="H24" s="3"/>
      <c r="I24" s="3"/>
      <c r="J24" s="3"/>
      <c r="K24" s="29"/>
    </row>
    <row r="25" spans="1:11">
      <c r="A25" s="5"/>
      <c r="B25" s="3"/>
      <c r="C25" s="5" t="s">
        <v>68</v>
      </c>
      <c r="D25" s="5"/>
      <c r="E25" s="5"/>
      <c r="F25" s="5"/>
      <c r="G25" s="3"/>
      <c r="H25" s="3"/>
      <c r="I25" s="3"/>
      <c r="J25" s="3"/>
      <c r="K25" s="29"/>
    </row>
    <row r="26" spans="1:11">
      <c r="A26" s="3"/>
      <c r="B26" s="41" t="s">
        <v>20</v>
      </c>
      <c r="C26" s="41" t="s">
        <v>39</v>
      </c>
      <c r="D26" s="31"/>
      <c r="E26" s="5"/>
      <c r="F26" s="5"/>
      <c r="G26" s="2"/>
      <c r="H26" s="3"/>
      <c r="I26" s="3"/>
      <c r="J26" s="3"/>
      <c r="K26" s="29"/>
    </row>
    <row r="27" spans="1:11">
      <c r="A27" s="3"/>
      <c r="B27" s="40" t="s">
        <v>19</v>
      </c>
      <c r="C27" s="5" t="s">
        <v>14</v>
      </c>
      <c r="D27" s="5" t="s">
        <v>69</v>
      </c>
      <c r="E27" s="5"/>
      <c r="F27" s="5"/>
      <c r="G27" s="29"/>
      <c r="H27" s="29"/>
      <c r="I27" s="29"/>
      <c r="J27" s="29"/>
      <c r="K27" s="3"/>
    </row>
    <row r="28" spans="1:11">
      <c r="A28" s="5"/>
      <c r="B28" s="3"/>
      <c r="C28" s="5" t="s">
        <v>70</v>
      </c>
      <c r="D28" s="5"/>
      <c r="E28" s="5"/>
      <c r="F28" s="5"/>
      <c r="G28" s="29"/>
      <c r="H28" s="29"/>
      <c r="I28" s="29"/>
      <c r="J28" s="29"/>
      <c r="K28" s="3"/>
    </row>
    <row r="29" spans="1:11">
      <c r="A29" s="3"/>
      <c r="B29" s="41" t="s">
        <v>20</v>
      </c>
      <c r="C29" s="41" t="s">
        <v>40</v>
      </c>
      <c r="D29" s="3"/>
      <c r="E29" s="3"/>
      <c r="F29" s="3"/>
      <c r="G29" s="29"/>
      <c r="H29" s="29"/>
      <c r="I29" s="29"/>
      <c r="J29" s="29"/>
      <c r="K29" s="3"/>
    </row>
    <row r="30" spans="1:11" ht="13.5">
      <c r="A30" s="41" t="s">
        <v>110</v>
      </c>
      <c r="B30" s="41"/>
      <c r="C30" s="30"/>
      <c r="D30" s="31"/>
      <c r="E30" s="5"/>
      <c r="F30" s="5"/>
      <c r="G30" s="2"/>
      <c r="H30" s="3"/>
      <c r="I30" s="3"/>
      <c r="J30" s="3"/>
      <c r="K30" s="3"/>
    </row>
    <row r="31" spans="1:11">
      <c r="A31" s="2" t="s">
        <v>73</v>
      </c>
      <c r="B31" s="2"/>
      <c r="C31" s="42"/>
      <c r="D31" s="43"/>
      <c r="E31" s="32"/>
      <c r="F31" s="32"/>
      <c r="G31" s="2"/>
      <c r="H31" s="3"/>
      <c r="I31" s="3"/>
      <c r="J31" s="3"/>
      <c r="K31" s="3"/>
    </row>
    <row r="32" spans="1:11" ht="14.25">
      <c r="A32" s="35"/>
      <c r="B32" s="36"/>
      <c r="C32" s="25"/>
      <c r="D32" s="24"/>
      <c r="E32" s="26"/>
      <c r="F32" s="26"/>
      <c r="G32" s="7"/>
      <c r="H32" s="10"/>
      <c r="I32" s="10"/>
      <c r="J32" s="10"/>
      <c r="K32" s="10"/>
    </row>
    <row r="33" spans="1:11" ht="14.25">
      <c r="A33" s="6" t="s">
        <v>52</v>
      </c>
      <c r="B33" s="6" t="s">
        <v>53</v>
      </c>
      <c r="C33" s="6" t="s">
        <v>54</v>
      </c>
      <c r="D33" s="11"/>
      <c r="E33" s="37"/>
      <c r="F33" s="37"/>
      <c r="G33" s="13"/>
      <c r="H33" s="10"/>
      <c r="I33" s="10"/>
      <c r="J33" s="10"/>
      <c r="K33" s="10"/>
    </row>
    <row r="34" spans="1:11" ht="14.25">
      <c r="A34" s="2" t="s">
        <v>21</v>
      </c>
      <c r="B34" s="2"/>
      <c r="C34" s="2"/>
      <c r="D34" s="11"/>
      <c r="E34" s="23"/>
      <c r="F34" s="23"/>
      <c r="G34" s="10"/>
      <c r="H34" s="10"/>
      <c r="I34" s="10"/>
      <c r="J34" s="10"/>
      <c r="K34" s="10"/>
    </row>
    <row r="35" spans="1:11" ht="14.25">
      <c r="A35" s="2" t="s">
        <v>12</v>
      </c>
      <c r="B35" s="2"/>
      <c r="C35" s="2"/>
      <c r="D35" s="12"/>
      <c r="E35" s="23"/>
      <c r="F35" s="23"/>
      <c r="G35" s="10"/>
      <c r="H35" s="10"/>
      <c r="I35" s="10"/>
      <c r="J35" s="10"/>
      <c r="K35" s="10"/>
    </row>
  </sheetData>
  <mergeCells count="28">
    <mergeCell ref="K19:K20"/>
    <mergeCell ref="F17:F18"/>
    <mergeCell ref="G17:G18"/>
    <mergeCell ref="H17:H18"/>
    <mergeCell ref="I17:I18"/>
    <mergeCell ref="J17:J18"/>
    <mergeCell ref="K17:K18"/>
    <mergeCell ref="F19:F20"/>
    <mergeCell ref="G19:G20"/>
    <mergeCell ref="H19:H20"/>
    <mergeCell ref="I19:I20"/>
    <mergeCell ref="J19:J20"/>
    <mergeCell ref="H11:H14"/>
    <mergeCell ref="I11:I14"/>
    <mergeCell ref="J11:J14"/>
    <mergeCell ref="K11:K14"/>
    <mergeCell ref="F15:F16"/>
    <mergeCell ref="G15:G16"/>
    <mergeCell ref="H15:H16"/>
    <mergeCell ref="I15:I16"/>
    <mergeCell ref="J15:J16"/>
    <mergeCell ref="K15:K16"/>
    <mergeCell ref="A8:A9"/>
    <mergeCell ref="B8:C9"/>
    <mergeCell ref="G8:G9"/>
    <mergeCell ref="B10:D10"/>
    <mergeCell ref="F11:F14"/>
    <mergeCell ref="G11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7"/>
  <sheetViews>
    <sheetView topLeftCell="C22" zoomScale="115" zoomScaleNormal="115" workbookViewId="0">
      <selection activeCell="E43" sqref="E43"/>
    </sheetView>
  </sheetViews>
  <sheetFormatPr defaultRowHeight="12.75"/>
  <cols>
    <col min="1" max="1" width="12" customWidth="1"/>
    <col min="2" max="2" width="15.85546875" customWidth="1"/>
    <col min="3" max="3" width="10.42578125" customWidth="1"/>
    <col min="4" max="4" width="12.5703125" customWidth="1"/>
    <col min="5" max="5" width="11.85546875" customWidth="1"/>
    <col min="6" max="6" width="9.85546875" bestFit="1" customWidth="1"/>
    <col min="7" max="7" width="25.140625" bestFit="1" customWidth="1"/>
    <col min="8" max="8" width="6.140625" bestFit="1" customWidth="1"/>
    <col min="9" max="9" width="12.28515625" bestFit="1" customWidth="1"/>
    <col min="10" max="10" width="11.140625" bestFit="1" customWidth="1"/>
    <col min="11" max="11" width="9.85546875" bestFit="1" customWidth="1"/>
    <col min="12" max="12" width="12.42578125" customWidth="1"/>
    <col min="13" max="13" width="16.140625" bestFit="1" customWidth="1"/>
  </cols>
  <sheetData>
    <row r="1" spans="1:13" ht="19.5">
      <c r="A1" s="85"/>
      <c r="B1" s="85"/>
      <c r="C1" s="85"/>
      <c r="D1" s="117"/>
      <c r="E1" s="116" t="s">
        <v>99</v>
      </c>
      <c r="F1" s="117"/>
      <c r="G1" s="85"/>
      <c r="H1" s="85"/>
    </row>
    <row r="2" spans="1:13" ht="19.5">
      <c r="A2" s="85"/>
      <c r="B2" s="85"/>
      <c r="C2" s="85"/>
      <c r="D2" s="117"/>
      <c r="E2" s="121" t="s">
        <v>48</v>
      </c>
      <c r="F2" s="117"/>
      <c r="G2" s="85"/>
      <c r="H2" s="85"/>
    </row>
    <row r="3" spans="1:13" ht="19.5">
      <c r="A3" s="85"/>
      <c r="B3" s="85"/>
      <c r="C3" s="85"/>
      <c r="D3" s="118"/>
      <c r="E3" s="119" t="s">
        <v>75</v>
      </c>
      <c r="F3" s="118"/>
      <c r="G3" s="85"/>
      <c r="H3" s="85"/>
    </row>
    <row r="4" spans="1:13" ht="19.5">
      <c r="A4" s="85"/>
      <c r="B4" s="85"/>
      <c r="C4" s="85"/>
      <c r="D4" s="117"/>
      <c r="E4" s="119" t="s">
        <v>102</v>
      </c>
      <c r="F4" s="117"/>
      <c r="G4" s="85"/>
      <c r="H4" s="85"/>
    </row>
    <row r="5" spans="1:13" ht="13.5">
      <c r="A5" s="94" t="s">
        <v>38</v>
      </c>
      <c r="B5" s="87"/>
      <c r="C5" s="87"/>
      <c r="D5" s="87"/>
      <c r="E5" s="88"/>
      <c r="F5" s="89"/>
      <c r="G5" s="87"/>
      <c r="H5" s="87"/>
    </row>
    <row r="6" spans="1:13" ht="13.5">
      <c r="A6" s="95" t="s">
        <v>43</v>
      </c>
      <c r="B6" s="90"/>
      <c r="C6" s="90"/>
      <c r="D6" s="91"/>
      <c r="E6" s="88"/>
      <c r="F6" s="89"/>
      <c r="G6" s="87"/>
      <c r="H6" s="87"/>
    </row>
    <row r="7" spans="1:13" ht="14.25" thickBot="1">
      <c r="A7" s="96" t="s">
        <v>117</v>
      </c>
      <c r="B7" s="90"/>
      <c r="C7" s="90"/>
      <c r="D7" s="92"/>
      <c r="E7" s="93"/>
      <c r="F7" s="89"/>
      <c r="G7" s="87"/>
      <c r="H7" s="87"/>
    </row>
    <row r="8" spans="1:13" ht="14.25">
      <c r="A8" s="297" t="s">
        <v>27</v>
      </c>
      <c r="B8" s="299" t="s">
        <v>8</v>
      </c>
      <c r="C8" s="299"/>
      <c r="D8" s="122" t="s">
        <v>9</v>
      </c>
      <c r="E8" s="101" t="s">
        <v>5</v>
      </c>
      <c r="F8" s="102" t="s">
        <v>2</v>
      </c>
      <c r="G8" s="297" t="s">
        <v>6</v>
      </c>
      <c r="H8" s="103" t="s">
        <v>0</v>
      </c>
      <c r="I8" s="104" t="s">
        <v>5</v>
      </c>
      <c r="J8" s="105" t="s">
        <v>49</v>
      </c>
      <c r="K8" s="106" t="s">
        <v>50</v>
      </c>
      <c r="L8" s="105" t="s">
        <v>51</v>
      </c>
      <c r="M8" s="106" t="s">
        <v>79</v>
      </c>
    </row>
    <row r="9" spans="1:13" ht="15" thickBot="1">
      <c r="A9" s="298"/>
      <c r="B9" s="300"/>
      <c r="C9" s="300"/>
      <c r="D9" s="123" t="s">
        <v>3</v>
      </c>
      <c r="E9" s="107" t="s">
        <v>7</v>
      </c>
      <c r="F9" s="108" t="s">
        <v>1</v>
      </c>
      <c r="G9" s="301"/>
      <c r="H9" s="109" t="s">
        <v>1</v>
      </c>
      <c r="I9" s="110" t="s">
        <v>3</v>
      </c>
      <c r="J9" s="111" t="s">
        <v>7</v>
      </c>
      <c r="K9" s="111" t="s">
        <v>7</v>
      </c>
      <c r="L9" s="111" t="s">
        <v>7</v>
      </c>
      <c r="M9" s="111" t="s">
        <v>7</v>
      </c>
    </row>
    <row r="10" spans="1:13" ht="15" thickBot="1">
      <c r="A10" s="112"/>
      <c r="B10" s="302" t="s">
        <v>18</v>
      </c>
      <c r="C10" s="302"/>
      <c r="D10" s="302"/>
      <c r="E10" s="126" t="s">
        <v>26</v>
      </c>
      <c r="F10" s="127"/>
      <c r="G10" s="113"/>
      <c r="H10" s="113"/>
      <c r="I10" s="128" t="s">
        <v>35</v>
      </c>
      <c r="J10" s="124" t="s">
        <v>28</v>
      </c>
      <c r="K10" s="125" t="s">
        <v>33</v>
      </c>
      <c r="L10" s="125" t="s">
        <v>4</v>
      </c>
      <c r="M10" s="139" t="s">
        <v>28</v>
      </c>
    </row>
    <row r="11" spans="1:13" ht="15" thickBot="1">
      <c r="A11" s="21" t="s">
        <v>160</v>
      </c>
      <c r="B11" s="21" t="s">
        <v>64</v>
      </c>
      <c r="C11" s="21" t="s">
        <v>178</v>
      </c>
      <c r="D11" s="19">
        <v>43011</v>
      </c>
      <c r="E11" s="83">
        <v>43014</v>
      </c>
      <c r="F11" s="321" t="s">
        <v>147</v>
      </c>
      <c r="G11" s="307" t="s">
        <v>127</v>
      </c>
      <c r="H11" s="307" t="s">
        <v>157</v>
      </c>
      <c r="I11" s="311">
        <v>43021</v>
      </c>
      <c r="J11" s="315">
        <v>43052</v>
      </c>
      <c r="K11" s="319">
        <v>43055</v>
      </c>
      <c r="L11" s="327">
        <v>43058</v>
      </c>
      <c r="M11" s="319">
        <v>43059</v>
      </c>
    </row>
    <row r="12" spans="1:13" ht="15" thickBot="1">
      <c r="A12" s="21" t="s">
        <v>161</v>
      </c>
      <c r="B12" s="21" t="s">
        <v>65</v>
      </c>
      <c r="C12" s="21" t="s">
        <v>141</v>
      </c>
      <c r="D12" s="22">
        <v>43013</v>
      </c>
      <c r="E12" s="84">
        <v>43016</v>
      </c>
      <c r="F12" s="322"/>
      <c r="G12" s="323"/>
      <c r="H12" s="323"/>
      <c r="I12" s="324"/>
      <c r="J12" s="325"/>
      <c r="K12" s="326"/>
      <c r="L12" s="328"/>
      <c r="M12" s="326"/>
    </row>
    <row r="13" spans="1:13" ht="15" thickBot="1">
      <c r="A13" s="21" t="s">
        <v>162</v>
      </c>
      <c r="B13" s="21" t="s">
        <v>63</v>
      </c>
      <c r="C13" s="21" t="s">
        <v>179</v>
      </c>
      <c r="D13" s="19">
        <f t="shared" ref="D13:D42" si="0">D11+7</f>
        <v>43018</v>
      </c>
      <c r="E13" s="83">
        <f t="shared" ref="E13:E20" si="1">D13+3</f>
        <v>43021</v>
      </c>
      <c r="F13" s="321" t="s">
        <v>148</v>
      </c>
      <c r="G13" s="307" t="s">
        <v>128</v>
      </c>
      <c r="H13" s="307" t="s">
        <v>133</v>
      </c>
      <c r="I13" s="311">
        <f t="shared" ref="I13:I41" si="2">I11+7</f>
        <v>43028</v>
      </c>
      <c r="J13" s="315">
        <f>I13+31</f>
        <v>43059</v>
      </c>
      <c r="K13" s="319">
        <f>J13+3</f>
        <v>43062</v>
      </c>
      <c r="L13" s="327">
        <f>K13+3</f>
        <v>43065</v>
      </c>
      <c r="M13" s="319">
        <f>L13+1</f>
        <v>43066</v>
      </c>
    </row>
    <row r="14" spans="1:13" ht="15" thickBot="1">
      <c r="A14" s="21" t="s">
        <v>163</v>
      </c>
      <c r="B14" s="21" t="s">
        <v>64</v>
      </c>
      <c r="C14" s="21" t="s">
        <v>184</v>
      </c>
      <c r="D14" s="22">
        <f t="shared" si="0"/>
        <v>43020</v>
      </c>
      <c r="E14" s="84">
        <f t="shared" si="1"/>
        <v>43023</v>
      </c>
      <c r="F14" s="322"/>
      <c r="G14" s="323"/>
      <c r="H14" s="323"/>
      <c r="I14" s="324"/>
      <c r="J14" s="325"/>
      <c r="K14" s="326"/>
      <c r="L14" s="328"/>
      <c r="M14" s="326"/>
    </row>
    <row r="15" spans="1:13" ht="15" thickBot="1">
      <c r="A15" s="21" t="s">
        <v>164</v>
      </c>
      <c r="B15" s="21" t="s">
        <v>65</v>
      </c>
      <c r="C15" s="21" t="s">
        <v>140</v>
      </c>
      <c r="D15" s="19">
        <f t="shared" si="0"/>
        <v>43025</v>
      </c>
      <c r="E15" s="83">
        <f t="shared" si="1"/>
        <v>43028</v>
      </c>
      <c r="F15" s="321" t="s">
        <v>149</v>
      </c>
      <c r="G15" s="307" t="s">
        <v>129</v>
      </c>
      <c r="H15" s="307" t="s">
        <v>135</v>
      </c>
      <c r="I15" s="311">
        <f t="shared" si="2"/>
        <v>43035</v>
      </c>
      <c r="J15" s="315">
        <f>I15+31</f>
        <v>43066</v>
      </c>
      <c r="K15" s="319">
        <f>J15+3</f>
        <v>43069</v>
      </c>
      <c r="L15" s="327">
        <f>K15+3</f>
        <v>43072</v>
      </c>
      <c r="M15" s="319">
        <f>L15+1</f>
        <v>43073</v>
      </c>
    </row>
    <row r="16" spans="1:13" ht="15" thickBot="1">
      <c r="A16" s="21" t="s">
        <v>165</v>
      </c>
      <c r="B16" s="21" t="s">
        <v>63</v>
      </c>
      <c r="C16" s="21" t="s">
        <v>185</v>
      </c>
      <c r="D16" s="22">
        <f t="shared" si="0"/>
        <v>43027</v>
      </c>
      <c r="E16" s="84">
        <f t="shared" si="1"/>
        <v>43030</v>
      </c>
      <c r="F16" s="322"/>
      <c r="G16" s="323"/>
      <c r="H16" s="323"/>
      <c r="I16" s="324"/>
      <c r="J16" s="325"/>
      <c r="K16" s="326"/>
      <c r="L16" s="328"/>
      <c r="M16" s="326"/>
    </row>
    <row r="17" spans="1:13" ht="15" thickBot="1">
      <c r="A17" s="21" t="s">
        <v>166</v>
      </c>
      <c r="B17" s="21" t="s">
        <v>64</v>
      </c>
      <c r="C17" s="21" t="s">
        <v>180</v>
      </c>
      <c r="D17" s="19">
        <f t="shared" si="0"/>
        <v>43032</v>
      </c>
      <c r="E17" s="83">
        <f t="shared" si="1"/>
        <v>43035</v>
      </c>
      <c r="F17" s="321" t="s">
        <v>150</v>
      </c>
      <c r="G17" s="307" t="s">
        <v>131</v>
      </c>
      <c r="H17" s="307" t="s">
        <v>130</v>
      </c>
      <c r="I17" s="311">
        <f t="shared" si="2"/>
        <v>43042</v>
      </c>
      <c r="J17" s="315">
        <f>I17+31</f>
        <v>43073</v>
      </c>
      <c r="K17" s="319">
        <f>J17+3</f>
        <v>43076</v>
      </c>
      <c r="L17" s="327">
        <f>K17+3</f>
        <v>43079</v>
      </c>
      <c r="M17" s="319">
        <f>L17+1</f>
        <v>43080</v>
      </c>
    </row>
    <row r="18" spans="1:13" ht="15" thickBot="1">
      <c r="A18" s="21" t="s">
        <v>167</v>
      </c>
      <c r="B18" s="21" t="s">
        <v>65</v>
      </c>
      <c r="C18" s="21" t="s">
        <v>146</v>
      </c>
      <c r="D18" s="22">
        <f t="shared" si="0"/>
        <v>43034</v>
      </c>
      <c r="E18" s="84">
        <f t="shared" si="1"/>
        <v>43037</v>
      </c>
      <c r="F18" s="322"/>
      <c r="G18" s="323"/>
      <c r="H18" s="323"/>
      <c r="I18" s="324"/>
      <c r="J18" s="325"/>
      <c r="K18" s="326"/>
      <c r="L18" s="328"/>
      <c r="M18" s="326"/>
    </row>
    <row r="19" spans="1:13" ht="15" thickBot="1">
      <c r="A19" s="21" t="s">
        <v>168</v>
      </c>
      <c r="B19" s="21" t="s">
        <v>63</v>
      </c>
      <c r="C19" s="21" t="s">
        <v>181</v>
      </c>
      <c r="D19" s="19">
        <f t="shared" si="0"/>
        <v>43039</v>
      </c>
      <c r="E19" s="83">
        <f t="shared" si="1"/>
        <v>43042</v>
      </c>
      <c r="F19" s="321" t="s">
        <v>151</v>
      </c>
      <c r="G19" s="307" t="s">
        <v>158</v>
      </c>
      <c r="H19" s="307" t="s">
        <v>132</v>
      </c>
      <c r="I19" s="311">
        <f t="shared" si="2"/>
        <v>43049</v>
      </c>
      <c r="J19" s="315">
        <f>I19+31</f>
        <v>43080</v>
      </c>
      <c r="K19" s="319">
        <f>J19+3</f>
        <v>43083</v>
      </c>
      <c r="L19" s="327">
        <f>K19+3</f>
        <v>43086</v>
      </c>
      <c r="M19" s="319">
        <f>L19+1</f>
        <v>43087</v>
      </c>
    </row>
    <row r="20" spans="1:13" ht="15" thickBot="1">
      <c r="A20" s="21" t="s">
        <v>169</v>
      </c>
      <c r="B20" s="21" t="s">
        <v>64</v>
      </c>
      <c r="C20" s="21" t="s">
        <v>186</v>
      </c>
      <c r="D20" s="22">
        <f t="shared" si="0"/>
        <v>43041</v>
      </c>
      <c r="E20" s="84">
        <f t="shared" si="1"/>
        <v>43044</v>
      </c>
      <c r="F20" s="322"/>
      <c r="G20" s="323"/>
      <c r="H20" s="323"/>
      <c r="I20" s="324"/>
      <c r="J20" s="325"/>
      <c r="K20" s="326"/>
      <c r="L20" s="328"/>
      <c r="M20" s="326"/>
    </row>
    <row r="21" spans="1:13" ht="15" thickBot="1">
      <c r="A21" s="21" t="s">
        <v>170</v>
      </c>
      <c r="B21" s="21" t="s">
        <v>65</v>
      </c>
      <c r="C21" s="21" t="s">
        <v>178</v>
      </c>
      <c r="D21" s="19">
        <f t="shared" si="0"/>
        <v>43046</v>
      </c>
      <c r="E21" s="83">
        <f t="shared" ref="E21:E32" si="3">D21+3</f>
        <v>43049</v>
      </c>
      <c r="F21" s="321" t="s">
        <v>152</v>
      </c>
      <c r="G21" s="307" t="s">
        <v>134</v>
      </c>
      <c r="H21" s="307" t="s">
        <v>159</v>
      </c>
      <c r="I21" s="311">
        <f t="shared" si="2"/>
        <v>43056</v>
      </c>
      <c r="J21" s="315">
        <f>I21+31</f>
        <v>43087</v>
      </c>
      <c r="K21" s="319">
        <f>J21+3</f>
        <v>43090</v>
      </c>
      <c r="L21" s="327">
        <f>K21+3</f>
        <v>43093</v>
      </c>
      <c r="M21" s="319">
        <f>L21+1</f>
        <v>43094</v>
      </c>
    </row>
    <row r="22" spans="1:13" ht="15" thickBot="1">
      <c r="A22" s="21" t="s">
        <v>171</v>
      </c>
      <c r="B22" s="21" t="s">
        <v>63</v>
      </c>
      <c r="C22" s="21" t="s">
        <v>187</v>
      </c>
      <c r="D22" s="22">
        <f t="shared" si="0"/>
        <v>43048</v>
      </c>
      <c r="E22" s="84">
        <f t="shared" si="3"/>
        <v>43051</v>
      </c>
      <c r="F22" s="322"/>
      <c r="G22" s="323"/>
      <c r="H22" s="323"/>
      <c r="I22" s="324"/>
      <c r="J22" s="325"/>
      <c r="K22" s="326"/>
      <c r="L22" s="328"/>
      <c r="M22" s="326"/>
    </row>
    <row r="23" spans="1:13" ht="15" thickBot="1">
      <c r="A23" s="21" t="s">
        <v>172</v>
      </c>
      <c r="B23" s="21" t="s">
        <v>64</v>
      </c>
      <c r="C23" s="21" t="s">
        <v>182</v>
      </c>
      <c r="D23" s="19">
        <f t="shared" si="0"/>
        <v>43053</v>
      </c>
      <c r="E23" s="83">
        <f t="shared" si="3"/>
        <v>43056</v>
      </c>
      <c r="F23" s="321" t="s">
        <v>153</v>
      </c>
      <c r="G23" s="307" t="s">
        <v>143</v>
      </c>
      <c r="H23" s="307" t="s">
        <v>137</v>
      </c>
      <c r="I23" s="311">
        <f t="shared" si="2"/>
        <v>43063</v>
      </c>
      <c r="J23" s="315">
        <f>I23+31</f>
        <v>43094</v>
      </c>
      <c r="K23" s="319">
        <f>J23+3</f>
        <v>43097</v>
      </c>
      <c r="L23" s="327">
        <f>K23+3</f>
        <v>43100</v>
      </c>
      <c r="M23" s="319">
        <f>L23+1</f>
        <v>43101</v>
      </c>
    </row>
    <row r="24" spans="1:13" ht="15" thickBot="1">
      <c r="A24" s="21" t="s">
        <v>173</v>
      </c>
      <c r="B24" s="21" t="s">
        <v>65</v>
      </c>
      <c r="C24" s="21" t="s">
        <v>184</v>
      </c>
      <c r="D24" s="22">
        <f t="shared" si="0"/>
        <v>43055</v>
      </c>
      <c r="E24" s="84">
        <f t="shared" si="3"/>
        <v>43058</v>
      </c>
      <c r="F24" s="322"/>
      <c r="G24" s="323"/>
      <c r="H24" s="323"/>
      <c r="I24" s="324"/>
      <c r="J24" s="325"/>
      <c r="K24" s="326"/>
      <c r="L24" s="328"/>
      <c r="M24" s="326"/>
    </row>
    <row r="25" spans="1:13" ht="15" thickBot="1">
      <c r="A25" s="21" t="s">
        <v>174</v>
      </c>
      <c r="B25" s="21" t="s">
        <v>63</v>
      </c>
      <c r="C25" s="21" t="s">
        <v>183</v>
      </c>
      <c r="D25" s="19">
        <f t="shared" si="0"/>
        <v>43060</v>
      </c>
      <c r="E25" s="83">
        <f t="shared" si="3"/>
        <v>43063</v>
      </c>
      <c r="F25" s="321" t="s">
        <v>154</v>
      </c>
      <c r="G25" s="307" t="s">
        <v>136</v>
      </c>
      <c r="H25" s="307" t="s">
        <v>132</v>
      </c>
      <c r="I25" s="311">
        <f t="shared" si="2"/>
        <v>43070</v>
      </c>
      <c r="J25" s="315">
        <f>I25+31</f>
        <v>43101</v>
      </c>
      <c r="K25" s="319">
        <f>J25+3</f>
        <v>43104</v>
      </c>
      <c r="L25" s="327">
        <f>K25+3</f>
        <v>43107</v>
      </c>
      <c r="M25" s="319">
        <f>L25+1</f>
        <v>43108</v>
      </c>
    </row>
    <row r="26" spans="1:13" ht="15" thickBot="1">
      <c r="A26" s="21" t="s">
        <v>175</v>
      </c>
      <c r="B26" s="21" t="s">
        <v>64</v>
      </c>
      <c r="C26" s="21" t="s">
        <v>188</v>
      </c>
      <c r="D26" s="22">
        <f t="shared" si="0"/>
        <v>43062</v>
      </c>
      <c r="E26" s="84">
        <f t="shared" si="3"/>
        <v>43065</v>
      </c>
      <c r="F26" s="322"/>
      <c r="G26" s="323"/>
      <c r="H26" s="323"/>
      <c r="I26" s="324"/>
      <c r="J26" s="325"/>
      <c r="K26" s="326"/>
      <c r="L26" s="328"/>
      <c r="M26" s="326"/>
    </row>
    <row r="27" spans="1:13" ht="15" thickBot="1">
      <c r="A27" s="21" t="s">
        <v>176</v>
      </c>
      <c r="B27" s="21" t="s">
        <v>65</v>
      </c>
      <c r="C27" s="21" t="s">
        <v>180</v>
      </c>
      <c r="D27" s="19">
        <f t="shared" si="0"/>
        <v>43067</v>
      </c>
      <c r="E27" s="83">
        <f t="shared" si="3"/>
        <v>43070</v>
      </c>
      <c r="F27" s="321" t="s">
        <v>155</v>
      </c>
      <c r="G27" s="329" t="s">
        <v>55</v>
      </c>
      <c r="H27" s="329" t="s">
        <v>111</v>
      </c>
      <c r="I27" s="311">
        <f t="shared" si="2"/>
        <v>43077</v>
      </c>
      <c r="J27" s="315">
        <f>I27+31</f>
        <v>43108</v>
      </c>
      <c r="K27" s="319">
        <f>J27+3</f>
        <v>43111</v>
      </c>
      <c r="L27" s="327">
        <f>K27+3</f>
        <v>43114</v>
      </c>
      <c r="M27" s="319">
        <f>L27+1</f>
        <v>43115</v>
      </c>
    </row>
    <row r="28" spans="1:13" ht="15" thickBot="1">
      <c r="A28" s="21" t="s">
        <v>177</v>
      </c>
      <c r="B28" s="21" t="s">
        <v>63</v>
      </c>
      <c r="C28" s="21" t="s">
        <v>189</v>
      </c>
      <c r="D28" s="22">
        <f t="shared" si="0"/>
        <v>43069</v>
      </c>
      <c r="E28" s="84">
        <f t="shared" si="3"/>
        <v>43072</v>
      </c>
      <c r="F28" s="322"/>
      <c r="G28" s="330"/>
      <c r="H28" s="330"/>
      <c r="I28" s="324"/>
      <c r="J28" s="325"/>
      <c r="K28" s="326"/>
      <c r="L28" s="328"/>
      <c r="M28" s="326"/>
    </row>
    <row r="29" spans="1:13" ht="15" thickBot="1">
      <c r="A29" s="21" t="s">
        <v>201</v>
      </c>
      <c r="B29" s="21" t="s">
        <v>64</v>
      </c>
      <c r="C29" s="21" t="s">
        <v>212</v>
      </c>
      <c r="D29" s="19">
        <f t="shared" si="0"/>
        <v>43074</v>
      </c>
      <c r="E29" s="83">
        <f t="shared" si="3"/>
        <v>43077</v>
      </c>
      <c r="F29" s="321" t="s">
        <v>156</v>
      </c>
      <c r="G29" s="307" t="s">
        <v>145</v>
      </c>
      <c r="H29" s="307" t="s">
        <v>137</v>
      </c>
      <c r="I29" s="311">
        <f t="shared" si="2"/>
        <v>43084</v>
      </c>
      <c r="J29" s="315">
        <f>I29+31</f>
        <v>43115</v>
      </c>
      <c r="K29" s="319">
        <f>J29+3</f>
        <v>43118</v>
      </c>
      <c r="L29" s="327">
        <f>K29+3</f>
        <v>43121</v>
      </c>
      <c r="M29" s="319">
        <f>L29+1</f>
        <v>43122</v>
      </c>
    </row>
    <row r="30" spans="1:13" ht="15" thickBot="1">
      <c r="A30" s="21" t="s">
        <v>197</v>
      </c>
      <c r="B30" s="21" t="s">
        <v>65</v>
      </c>
      <c r="C30" s="21" t="s">
        <v>186</v>
      </c>
      <c r="D30" s="22">
        <f t="shared" si="0"/>
        <v>43076</v>
      </c>
      <c r="E30" s="84">
        <f t="shared" si="3"/>
        <v>43079</v>
      </c>
      <c r="F30" s="322"/>
      <c r="G30" s="323"/>
      <c r="H30" s="323"/>
      <c r="I30" s="324"/>
      <c r="J30" s="325"/>
      <c r="K30" s="326"/>
      <c r="L30" s="328"/>
      <c r="M30" s="326"/>
    </row>
    <row r="31" spans="1:13" ht="15" thickBot="1">
      <c r="A31" s="21" t="s">
        <v>202</v>
      </c>
      <c r="B31" s="21" t="s">
        <v>63</v>
      </c>
      <c r="C31" s="21" t="s">
        <v>213</v>
      </c>
      <c r="D31" s="19">
        <f t="shared" si="0"/>
        <v>43081</v>
      </c>
      <c r="E31" s="83">
        <f t="shared" si="3"/>
        <v>43084</v>
      </c>
      <c r="F31" s="321" t="s">
        <v>190</v>
      </c>
      <c r="G31" s="307" t="s">
        <v>118</v>
      </c>
      <c r="H31" s="307" t="s">
        <v>144</v>
      </c>
      <c r="I31" s="311">
        <f t="shared" si="2"/>
        <v>43091</v>
      </c>
      <c r="J31" s="315">
        <f>I31+31</f>
        <v>43122</v>
      </c>
      <c r="K31" s="319">
        <f>J31+3</f>
        <v>43125</v>
      </c>
      <c r="L31" s="327">
        <f>K31+3</f>
        <v>43128</v>
      </c>
      <c r="M31" s="319">
        <f>L31+1</f>
        <v>43129</v>
      </c>
    </row>
    <row r="32" spans="1:13" ht="15" thickBot="1">
      <c r="A32" s="21" t="s">
        <v>198</v>
      </c>
      <c r="B32" s="21" t="s">
        <v>64</v>
      </c>
      <c r="C32" s="21" t="s">
        <v>205</v>
      </c>
      <c r="D32" s="22">
        <f t="shared" si="0"/>
        <v>43083</v>
      </c>
      <c r="E32" s="84">
        <f t="shared" si="3"/>
        <v>43086</v>
      </c>
      <c r="F32" s="322"/>
      <c r="G32" s="323"/>
      <c r="H32" s="323"/>
      <c r="I32" s="324"/>
      <c r="J32" s="325"/>
      <c r="K32" s="326"/>
      <c r="L32" s="328"/>
      <c r="M32" s="326"/>
    </row>
    <row r="33" spans="1:13" ht="15" thickBot="1">
      <c r="A33" s="21" t="s">
        <v>203</v>
      </c>
      <c r="B33" s="21" t="s">
        <v>65</v>
      </c>
      <c r="C33" s="21" t="s">
        <v>182</v>
      </c>
      <c r="D33" s="19">
        <f t="shared" si="0"/>
        <v>43088</v>
      </c>
      <c r="E33" s="83">
        <f t="shared" ref="E33:E40" si="4">D33+3</f>
        <v>43091</v>
      </c>
      <c r="F33" s="321" t="s">
        <v>191</v>
      </c>
      <c r="G33" s="307" t="s">
        <v>127</v>
      </c>
      <c r="H33" s="307" t="s">
        <v>192</v>
      </c>
      <c r="I33" s="311">
        <f t="shared" si="2"/>
        <v>43098</v>
      </c>
      <c r="J33" s="315">
        <f>I33+31</f>
        <v>43129</v>
      </c>
      <c r="K33" s="319">
        <f>J33+3</f>
        <v>43132</v>
      </c>
      <c r="L33" s="327">
        <f>K33+3</f>
        <v>43135</v>
      </c>
      <c r="M33" s="319">
        <f>L33+1</f>
        <v>43136</v>
      </c>
    </row>
    <row r="34" spans="1:13" ht="15" thickBot="1">
      <c r="A34" s="21" t="s">
        <v>199</v>
      </c>
      <c r="B34" s="21" t="s">
        <v>63</v>
      </c>
      <c r="C34" s="21" t="s">
        <v>206</v>
      </c>
      <c r="D34" s="22">
        <f t="shared" si="0"/>
        <v>43090</v>
      </c>
      <c r="E34" s="84">
        <f t="shared" si="4"/>
        <v>43093</v>
      </c>
      <c r="F34" s="322"/>
      <c r="G34" s="323"/>
      <c r="H34" s="323"/>
      <c r="I34" s="324"/>
      <c r="J34" s="325"/>
      <c r="K34" s="326"/>
      <c r="L34" s="328"/>
      <c r="M34" s="326"/>
    </row>
    <row r="35" spans="1:13" ht="15" thickBot="1">
      <c r="A35" s="21" t="s">
        <v>204</v>
      </c>
      <c r="B35" s="21" t="s">
        <v>64</v>
      </c>
      <c r="C35" s="21" t="s">
        <v>214</v>
      </c>
      <c r="D35" s="19">
        <f t="shared" si="0"/>
        <v>43095</v>
      </c>
      <c r="E35" s="83">
        <f t="shared" si="4"/>
        <v>43098</v>
      </c>
      <c r="F35" s="321" t="s">
        <v>193</v>
      </c>
      <c r="G35" s="331" t="s">
        <v>76</v>
      </c>
      <c r="H35" s="331"/>
      <c r="I35" s="311">
        <f t="shared" si="2"/>
        <v>43105</v>
      </c>
      <c r="J35" s="315">
        <f>I35+31</f>
        <v>43136</v>
      </c>
      <c r="K35" s="319">
        <f>J35+3</f>
        <v>43139</v>
      </c>
      <c r="L35" s="327">
        <f>K35+3</f>
        <v>43142</v>
      </c>
      <c r="M35" s="319">
        <f>L35+1</f>
        <v>43143</v>
      </c>
    </row>
    <row r="36" spans="1:13" ht="15" thickBot="1">
      <c r="A36" s="21" t="s">
        <v>200</v>
      </c>
      <c r="B36" s="21" t="s">
        <v>65</v>
      </c>
      <c r="C36" s="21" t="s">
        <v>188</v>
      </c>
      <c r="D36" s="22">
        <f t="shared" si="0"/>
        <v>43097</v>
      </c>
      <c r="E36" s="84">
        <f t="shared" si="4"/>
        <v>43100</v>
      </c>
      <c r="F36" s="322"/>
      <c r="G36" s="332"/>
      <c r="H36" s="332"/>
      <c r="I36" s="324"/>
      <c r="J36" s="325"/>
      <c r="K36" s="326"/>
      <c r="L36" s="328"/>
      <c r="M36" s="326"/>
    </row>
    <row r="37" spans="1:13" ht="15" thickBot="1">
      <c r="A37" s="21" t="s">
        <v>215</v>
      </c>
      <c r="B37" s="21" t="s">
        <v>63</v>
      </c>
      <c r="C37" s="21" t="s">
        <v>216</v>
      </c>
      <c r="D37" s="19">
        <f t="shared" si="0"/>
        <v>43102</v>
      </c>
      <c r="E37" s="83">
        <f t="shared" si="4"/>
        <v>43105</v>
      </c>
      <c r="F37" s="321" t="s">
        <v>194</v>
      </c>
      <c r="G37" s="307" t="s">
        <v>129</v>
      </c>
      <c r="H37" s="307" t="s">
        <v>139</v>
      </c>
      <c r="I37" s="311">
        <f t="shared" si="2"/>
        <v>43112</v>
      </c>
      <c r="J37" s="315">
        <f>I37+31</f>
        <v>43143</v>
      </c>
      <c r="K37" s="319">
        <f>J37+3</f>
        <v>43146</v>
      </c>
      <c r="L37" s="327">
        <f>K37+3</f>
        <v>43149</v>
      </c>
      <c r="M37" s="319">
        <f>L37+1</f>
        <v>43150</v>
      </c>
    </row>
    <row r="38" spans="1:13" ht="15" thickBot="1">
      <c r="A38" s="21" t="s">
        <v>207</v>
      </c>
      <c r="B38" s="21" t="s">
        <v>64</v>
      </c>
      <c r="C38" s="21" t="s">
        <v>208</v>
      </c>
      <c r="D38" s="22">
        <f t="shared" si="0"/>
        <v>43104</v>
      </c>
      <c r="E38" s="84">
        <f t="shared" si="4"/>
        <v>43107</v>
      </c>
      <c r="F38" s="322"/>
      <c r="G38" s="323"/>
      <c r="H38" s="323"/>
      <c r="I38" s="324"/>
      <c r="J38" s="325"/>
      <c r="K38" s="326"/>
      <c r="L38" s="328"/>
      <c r="M38" s="326"/>
    </row>
    <row r="39" spans="1:13" ht="15" thickBot="1">
      <c r="A39" s="21" t="s">
        <v>217</v>
      </c>
      <c r="B39" s="21" t="s">
        <v>65</v>
      </c>
      <c r="C39" s="21" t="s">
        <v>212</v>
      </c>
      <c r="D39" s="19">
        <f t="shared" si="0"/>
        <v>43109</v>
      </c>
      <c r="E39" s="83">
        <f t="shared" si="4"/>
        <v>43112</v>
      </c>
      <c r="F39" s="321" t="s">
        <v>195</v>
      </c>
      <c r="G39" s="329" t="s">
        <v>131</v>
      </c>
      <c r="H39" s="329" t="s">
        <v>138</v>
      </c>
      <c r="I39" s="311">
        <f t="shared" si="2"/>
        <v>43119</v>
      </c>
      <c r="J39" s="315">
        <f>I39+31</f>
        <v>43150</v>
      </c>
      <c r="K39" s="319">
        <f>J39+3</f>
        <v>43153</v>
      </c>
      <c r="L39" s="327">
        <f>K39+3</f>
        <v>43156</v>
      </c>
      <c r="M39" s="319">
        <f>L39+1</f>
        <v>43157</v>
      </c>
    </row>
    <row r="40" spans="1:13" ht="15" thickBot="1">
      <c r="A40" s="21" t="s">
        <v>209</v>
      </c>
      <c r="B40" s="21" t="s">
        <v>63</v>
      </c>
      <c r="C40" s="21" t="s">
        <v>210</v>
      </c>
      <c r="D40" s="22">
        <f t="shared" si="0"/>
        <v>43111</v>
      </c>
      <c r="E40" s="84">
        <f t="shared" si="4"/>
        <v>43114</v>
      </c>
      <c r="F40" s="322"/>
      <c r="G40" s="330"/>
      <c r="H40" s="330"/>
      <c r="I40" s="324"/>
      <c r="J40" s="325"/>
      <c r="K40" s="326"/>
      <c r="L40" s="328"/>
      <c r="M40" s="326"/>
    </row>
    <row r="41" spans="1:13" ht="15" thickBot="1">
      <c r="A41" s="21" t="s">
        <v>218</v>
      </c>
      <c r="B41" s="21" t="s">
        <v>64</v>
      </c>
      <c r="C41" s="21" t="s">
        <v>219</v>
      </c>
      <c r="D41" s="19">
        <f t="shared" si="0"/>
        <v>43116</v>
      </c>
      <c r="E41" s="83">
        <f>D41+3</f>
        <v>43119</v>
      </c>
      <c r="F41" s="321" t="s">
        <v>196</v>
      </c>
      <c r="G41" s="329" t="s">
        <v>158</v>
      </c>
      <c r="H41" s="329" t="s">
        <v>137</v>
      </c>
      <c r="I41" s="311">
        <f t="shared" si="2"/>
        <v>43126</v>
      </c>
      <c r="J41" s="315">
        <f>I41+31</f>
        <v>43157</v>
      </c>
      <c r="K41" s="319">
        <f>J41+3</f>
        <v>43160</v>
      </c>
      <c r="L41" s="327">
        <f>K41+3</f>
        <v>43163</v>
      </c>
      <c r="M41" s="319">
        <f>L41+1</f>
        <v>43164</v>
      </c>
    </row>
    <row r="42" spans="1:13" ht="15" thickBot="1">
      <c r="A42" s="21" t="s">
        <v>211</v>
      </c>
      <c r="B42" s="21" t="s">
        <v>65</v>
      </c>
      <c r="C42" s="21" t="s">
        <v>205</v>
      </c>
      <c r="D42" s="22">
        <f t="shared" si="0"/>
        <v>43118</v>
      </c>
      <c r="E42" s="84">
        <f>D42+3</f>
        <v>43121</v>
      </c>
      <c r="F42" s="322"/>
      <c r="G42" s="330"/>
      <c r="H42" s="330"/>
      <c r="I42" s="324"/>
      <c r="J42" s="325"/>
      <c r="K42" s="326"/>
      <c r="L42" s="328"/>
      <c r="M42" s="326"/>
    </row>
    <row r="43" spans="1:13" ht="13.5">
      <c r="A43" s="38" t="s">
        <v>45</v>
      </c>
      <c r="B43" s="1"/>
      <c r="C43" s="1"/>
      <c r="D43" s="27"/>
      <c r="E43" s="27"/>
      <c r="F43" s="28"/>
      <c r="G43" s="28"/>
      <c r="H43" s="28"/>
      <c r="I43" s="4"/>
      <c r="J43" s="4"/>
      <c r="K43" s="4"/>
    </row>
    <row r="44" spans="1:13" ht="24">
      <c r="A44" s="39" t="s">
        <v>31</v>
      </c>
      <c r="B44" s="40" t="s">
        <v>15</v>
      </c>
      <c r="C44" s="5" t="s">
        <v>14</v>
      </c>
      <c r="D44" s="5" t="s">
        <v>67</v>
      </c>
      <c r="E44" s="5"/>
      <c r="F44" s="5"/>
      <c r="G44" s="3"/>
      <c r="H44" s="3"/>
      <c r="I44" s="3"/>
      <c r="J44" s="3"/>
      <c r="K44" s="29"/>
    </row>
    <row r="45" spans="1:13">
      <c r="A45" s="5"/>
      <c r="B45" s="3"/>
      <c r="C45" s="5" t="s">
        <v>68</v>
      </c>
      <c r="D45" s="5"/>
      <c r="E45" s="5"/>
      <c r="F45" s="5"/>
      <c r="G45" s="3"/>
      <c r="H45" s="3"/>
      <c r="I45" s="3"/>
      <c r="J45" s="3"/>
      <c r="K45" s="29"/>
    </row>
    <row r="46" spans="1:13">
      <c r="A46" s="3"/>
      <c r="B46" s="41" t="s">
        <v>20</v>
      </c>
      <c r="C46" s="41" t="s">
        <v>39</v>
      </c>
      <c r="D46" s="31"/>
      <c r="E46" s="5"/>
      <c r="F46" s="5"/>
      <c r="G46" s="2"/>
      <c r="H46" s="3"/>
      <c r="I46" s="3"/>
      <c r="J46" s="3"/>
      <c r="K46" s="29"/>
    </row>
    <row r="47" spans="1:13">
      <c r="A47" s="3"/>
      <c r="B47" s="40" t="s">
        <v>19</v>
      </c>
      <c r="C47" s="5" t="s">
        <v>14</v>
      </c>
      <c r="D47" s="5" t="s">
        <v>69</v>
      </c>
      <c r="E47" s="5"/>
      <c r="F47" s="5"/>
      <c r="G47" s="29"/>
      <c r="H47" s="29"/>
      <c r="I47" s="29"/>
      <c r="J47" s="29"/>
      <c r="K47" s="3"/>
    </row>
    <row r="48" spans="1:13">
      <c r="A48" s="5"/>
      <c r="B48" s="3"/>
      <c r="C48" s="5" t="s">
        <v>70</v>
      </c>
      <c r="D48" s="5"/>
      <c r="E48" s="5"/>
      <c r="F48" s="5"/>
      <c r="G48" s="29"/>
      <c r="H48" s="29"/>
      <c r="I48" s="29"/>
      <c r="J48" s="29"/>
      <c r="K48" s="3"/>
    </row>
    <row r="49" spans="1:11">
      <c r="A49" s="3"/>
      <c r="B49" s="41" t="s">
        <v>20</v>
      </c>
      <c r="C49" s="41" t="s">
        <v>40</v>
      </c>
      <c r="D49" s="3"/>
      <c r="E49" s="3"/>
      <c r="F49" s="3"/>
      <c r="G49" s="29"/>
      <c r="H49" s="29"/>
      <c r="I49" s="29"/>
      <c r="J49" s="29"/>
      <c r="K49" s="3"/>
    </row>
    <row r="50" spans="1:11" ht="13.5">
      <c r="A50" s="41" t="s">
        <v>109</v>
      </c>
      <c r="B50" s="41"/>
      <c r="C50" s="30"/>
      <c r="D50" s="31"/>
      <c r="E50" s="5"/>
      <c r="F50" s="5"/>
      <c r="G50" s="2"/>
      <c r="H50" s="3"/>
      <c r="I50" s="3"/>
      <c r="J50" s="3"/>
      <c r="K50" s="3"/>
    </row>
    <row r="51" spans="1:11">
      <c r="A51" s="2" t="s">
        <v>73</v>
      </c>
      <c r="B51" s="2"/>
      <c r="C51" s="42"/>
      <c r="D51" s="43"/>
      <c r="E51" s="32"/>
      <c r="F51" s="32"/>
      <c r="G51" s="2"/>
      <c r="H51" s="3"/>
      <c r="I51" s="3"/>
      <c r="J51" s="3"/>
      <c r="K51" s="3"/>
    </row>
    <row r="53" spans="1:11" ht="14.25">
      <c r="A53" s="6" t="s">
        <v>52</v>
      </c>
      <c r="B53" s="6" t="s">
        <v>53</v>
      </c>
      <c r="C53" s="10"/>
      <c r="E53" s="6" t="s">
        <v>54</v>
      </c>
    </row>
    <row r="54" spans="1:11">
      <c r="A54" s="2" t="s">
        <v>49</v>
      </c>
      <c r="B54" s="2" t="s">
        <v>119</v>
      </c>
      <c r="E54" s="2" t="s">
        <v>123</v>
      </c>
    </row>
    <row r="55" spans="1:11">
      <c r="A55" s="2" t="s">
        <v>50</v>
      </c>
      <c r="B55" s="2" t="s">
        <v>120</v>
      </c>
      <c r="E55" s="2" t="s">
        <v>124</v>
      </c>
    </row>
    <row r="56" spans="1:11">
      <c r="A56" s="2" t="s">
        <v>51</v>
      </c>
      <c r="B56" s="2" t="s">
        <v>121</v>
      </c>
      <c r="E56" s="2" t="s">
        <v>125</v>
      </c>
    </row>
    <row r="57" spans="1:11">
      <c r="A57" s="2" t="s">
        <v>79</v>
      </c>
      <c r="B57" s="2" t="s">
        <v>122</v>
      </c>
      <c r="E57" s="2" t="s">
        <v>126</v>
      </c>
    </row>
  </sheetData>
  <mergeCells count="132">
    <mergeCell ref="F39:F40"/>
    <mergeCell ref="G39:G40"/>
    <mergeCell ref="H39:H40"/>
    <mergeCell ref="I39:I40"/>
    <mergeCell ref="J39:J40"/>
    <mergeCell ref="K39:K40"/>
    <mergeCell ref="L39:L40"/>
    <mergeCell ref="M39:M40"/>
    <mergeCell ref="F41:F42"/>
    <mergeCell ref="G41:G42"/>
    <mergeCell ref="H41:H42"/>
    <mergeCell ref="I41:I42"/>
    <mergeCell ref="J41:J42"/>
    <mergeCell ref="K41:K42"/>
    <mergeCell ref="L41:L42"/>
    <mergeCell ref="M41:M42"/>
    <mergeCell ref="F33:F34"/>
    <mergeCell ref="G33:G34"/>
    <mergeCell ref="H33:H34"/>
    <mergeCell ref="I33:I34"/>
    <mergeCell ref="J33:J34"/>
    <mergeCell ref="K33:K34"/>
    <mergeCell ref="L33:L34"/>
    <mergeCell ref="M33:M34"/>
    <mergeCell ref="F29:F30"/>
    <mergeCell ref="G29:G30"/>
    <mergeCell ref="H29:H30"/>
    <mergeCell ref="I29:I30"/>
    <mergeCell ref="J29:J30"/>
    <mergeCell ref="K29:K30"/>
    <mergeCell ref="L29:L30"/>
    <mergeCell ref="M29:M30"/>
    <mergeCell ref="F31:F32"/>
    <mergeCell ref="G31:G32"/>
    <mergeCell ref="H31:H32"/>
    <mergeCell ref="I31:I32"/>
    <mergeCell ref="J31:J32"/>
    <mergeCell ref="K31:K32"/>
    <mergeCell ref="L31:L32"/>
    <mergeCell ref="M31:M32"/>
    <mergeCell ref="A8:A9"/>
    <mergeCell ref="B8:C9"/>
    <mergeCell ref="G8:G9"/>
    <mergeCell ref="B10:D10"/>
    <mergeCell ref="K35:K36"/>
    <mergeCell ref="L35:L36"/>
    <mergeCell ref="M35:M36"/>
    <mergeCell ref="F11:F12"/>
    <mergeCell ref="G11:G12"/>
    <mergeCell ref="H11:H12"/>
    <mergeCell ref="I11:I12"/>
    <mergeCell ref="J11:J12"/>
    <mergeCell ref="K11:K12"/>
    <mergeCell ref="L11:L12"/>
    <mergeCell ref="M11:M12"/>
    <mergeCell ref="F35:F36"/>
    <mergeCell ref="G35:G36"/>
    <mergeCell ref="H35:H36"/>
    <mergeCell ref="I35:I36"/>
    <mergeCell ref="J35:J36"/>
    <mergeCell ref="F17:F18"/>
    <mergeCell ref="G17:G18"/>
    <mergeCell ref="H17:H18"/>
    <mergeCell ref="I17:I18"/>
    <mergeCell ref="F37:F38"/>
    <mergeCell ref="G37:G38"/>
    <mergeCell ref="H37:H38"/>
    <mergeCell ref="I37:I38"/>
    <mergeCell ref="J37:J38"/>
    <mergeCell ref="K37:K38"/>
    <mergeCell ref="L37:L38"/>
    <mergeCell ref="M37:M38"/>
    <mergeCell ref="F13:F14"/>
    <mergeCell ref="G13:G14"/>
    <mergeCell ref="H13:H14"/>
    <mergeCell ref="I13:I14"/>
    <mergeCell ref="J13:J14"/>
    <mergeCell ref="K13:K14"/>
    <mergeCell ref="L13:L14"/>
    <mergeCell ref="M13:M14"/>
    <mergeCell ref="F15:F16"/>
    <mergeCell ref="G15:G16"/>
    <mergeCell ref="H15:H16"/>
    <mergeCell ref="I15:I16"/>
    <mergeCell ref="J15:J16"/>
    <mergeCell ref="K15:K16"/>
    <mergeCell ref="L15:L16"/>
    <mergeCell ref="M15:M16"/>
    <mergeCell ref="J17:J18"/>
    <mergeCell ref="K17:K18"/>
    <mergeCell ref="L17:L18"/>
    <mergeCell ref="M17:M18"/>
    <mergeCell ref="F19:F20"/>
    <mergeCell ref="G19:G20"/>
    <mergeCell ref="H19:H20"/>
    <mergeCell ref="I19:I20"/>
    <mergeCell ref="J19:J20"/>
    <mergeCell ref="K19:K20"/>
    <mergeCell ref="L19:L20"/>
    <mergeCell ref="M19:M20"/>
    <mergeCell ref="F21:F22"/>
    <mergeCell ref="G21:G22"/>
    <mergeCell ref="H21:H22"/>
    <mergeCell ref="I21:I22"/>
    <mergeCell ref="J21:J22"/>
    <mergeCell ref="K21:K22"/>
    <mergeCell ref="L21:L22"/>
    <mergeCell ref="M21:M22"/>
    <mergeCell ref="F23:F24"/>
    <mergeCell ref="G23:G24"/>
    <mergeCell ref="H23:H24"/>
    <mergeCell ref="I23:I24"/>
    <mergeCell ref="J23:J24"/>
    <mergeCell ref="K23:K24"/>
    <mergeCell ref="L23:L24"/>
    <mergeCell ref="M23:M24"/>
    <mergeCell ref="F25:F26"/>
    <mergeCell ref="G25:G26"/>
    <mergeCell ref="H25:H26"/>
    <mergeCell ref="I25:I26"/>
    <mergeCell ref="J25:J26"/>
    <mergeCell ref="K25:K26"/>
    <mergeCell ref="L25:L26"/>
    <mergeCell ref="M25:M26"/>
    <mergeCell ref="F27:F28"/>
    <mergeCell ref="G27:G28"/>
    <mergeCell ref="H27:H28"/>
    <mergeCell ref="I27:I28"/>
    <mergeCell ref="J27:J28"/>
    <mergeCell ref="K27:K28"/>
    <mergeCell ref="L27:L28"/>
    <mergeCell ref="M27:M28"/>
  </mergeCells>
  <hyperlinks>
    <hyperlink ref="B11" r:id="rId1" display="http://www.yangming.com/e-service/Vessel_Tracking/vessel_tracking_detail.aspx?vessel=STEV&amp;func=current" xr:uid="{00000000-0004-0000-0200-000000000000}"/>
    <hyperlink ref="B13" r:id="rId2" display="http://www.yangming.com/e-service/Vessel_Tracking/vessel_tracking_detail.aspx?vessel=AMLC&amp;func=current" xr:uid="{00000000-0004-0000-0200-000001000000}"/>
    <hyperlink ref="B15" r:id="rId3" display="http://www.yangming.com/e-service/Vessel_Tracking/vessel_tracking_detail.aspx?vessel=SBLU&amp;func=current" xr:uid="{00000000-0004-0000-0200-000002000000}"/>
    <hyperlink ref="B17" r:id="rId4" display="http://www.yangming.com/e-service/Vessel_Tracking/vessel_tracking_detail.aspx?vessel=STEV&amp;func=current" xr:uid="{00000000-0004-0000-0200-000003000000}"/>
    <hyperlink ref="B19" r:id="rId5" display="http://www.yangming.com/e-service/Vessel_Tracking/vessel_tracking_detail.aspx?vessel=AMLC&amp;func=current" xr:uid="{00000000-0004-0000-0200-000004000000}"/>
    <hyperlink ref="B21" r:id="rId6" display="http://www.yangming.com/e-service/Vessel_Tracking/vessel_tracking_detail.aspx?vessel=SBLU&amp;func=current" xr:uid="{00000000-0004-0000-0200-000005000000}"/>
    <hyperlink ref="B23" r:id="rId7" display="http://www.yangming.com/e-service/Vessel_Tracking/vessel_tracking_detail.aspx?vessel=STEV&amp;func=current" xr:uid="{00000000-0004-0000-0200-000006000000}"/>
    <hyperlink ref="B25" r:id="rId8" display="http://www.yangming.com/e-service/Vessel_Tracking/vessel_tracking_detail.aspx?vessel=AMLC&amp;func=current" xr:uid="{00000000-0004-0000-0200-000007000000}"/>
    <hyperlink ref="B27" r:id="rId9" display="http://www.yangming.com/e-service/Vessel_Tracking/vessel_tracking_detail.aspx?vessel=SBLU&amp;func=current" xr:uid="{00000000-0004-0000-0200-000008000000}"/>
    <hyperlink ref="B12" r:id="rId10" display="http://www.yangming.com/e-service/Vessel_Tracking/vessel_tracking_detail.aspx?vessel=SBLU&amp;func=current" xr:uid="{00000000-0004-0000-0200-000009000000}"/>
    <hyperlink ref="B14" r:id="rId11" display="http://www.yangming.com/e-service/Vessel_Tracking/vessel_tracking_detail.aspx?vessel=STEV&amp;func=current" xr:uid="{00000000-0004-0000-0200-00000A000000}"/>
    <hyperlink ref="B16" r:id="rId12" display="http://www.yangming.com/e-service/Vessel_Tracking/vessel_tracking_detail.aspx?vessel=AMLC&amp;func=current" xr:uid="{00000000-0004-0000-0200-00000B000000}"/>
    <hyperlink ref="B18" r:id="rId13" display="http://www.yangming.com/e-service/Vessel_Tracking/vessel_tracking_detail.aspx?vessel=SBLU&amp;func=current" xr:uid="{00000000-0004-0000-0200-00000C000000}"/>
    <hyperlink ref="B20" r:id="rId14" display="http://www.yangming.com/e-service/Vessel_Tracking/vessel_tracking_detail.aspx?vessel=STEV&amp;func=current" xr:uid="{00000000-0004-0000-0200-00000D000000}"/>
    <hyperlink ref="B22" r:id="rId15" display="http://www.yangming.com/e-service/Vessel_Tracking/vessel_tracking_detail.aspx?vessel=AMLC&amp;func=current" xr:uid="{00000000-0004-0000-0200-00000E000000}"/>
    <hyperlink ref="B24" r:id="rId16" display="http://www.yangming.com/e-service/Vessel_Tracking/vessel_tracking_detail.aspx?vessel=SBLU&amp;func=current" xr:uid="{00000000-0004-0000-0200-00000F000000}"/>
    <hyperlink ref="B26" r:id="rId17" display="http://www.yangming.com/e-service/Vessel_Tracking/vessel_tracking_detail.aspx?vessel=STEV&amp;func=current" xr:uid="{00000000-0004-0000-0200-000010000000}"/>
    <hyperlink ref="B28" r:id="rId18" display="http://www.yangming.com/e-service/Vessel_Tracking/vessel_tracking_detail.aspx?vessel=AMLC&amp;func=current" xr:uid="{00000000-0004-0000-0200-000011000000}"/>
    <hyperlink ref="B30" r:id="rId19" display="http://www.yangming.com/e-service/Vessel_Tracking/vessel_tracking_detail.aspx?vessel=SBLU&amp;func=current" xr:uid="{00000000-0004-0000-0200-000012000000}"/>
    <hyperlink ref="B32" r:id="rId20" display="http://www.yangming.com/e-service/Vessel_Tracking/vessel_tracking_detail.aspx?vessel=STEV&amp;func=current" xr:uid="{00000000-0004-0000-0200-000013000000}"/>
    <hyperlink ref="B34" r:id="rId21" display="http://www.yangming.com/e-service/Vessel_Tracking/vessel_tracking_detail.aspx?vessel=AMLC&amp;func=current" xr:uid="{00000000-0004-0000-0200-000014000000}"/>
    <hyperlink ref="B36" r:id="rId22" display="http://www.yangming.com/e-service/Vessel_Tracking/vessel_tracking_detail.aspx?vessel=SBLU&amp;func=current" xr:uid="{00000000-0004-0000-0200-000015000000}"/>
    <hyperlink ref="B38" r:id="rId23" display="http://www.yangming.com/e-service/Vessel_Tracking/vessel_tracking_detail.aspx?vessel=STEV&amp;func=current" xr:uid="{00000000-0004-0000-0200-000016000000}"/>
    <hyperlink ref="B40" r:id="rId24" display="http://www.yangming.com/e-service/Vessel_Tracking/vessel_tracking_detail.aspx?vessel=AMLC&amp;func=current" xr:uid="{00000000-0004-0000-0200-000017000000}"/>
    <hyperlink ref="B29" r:id="rId25" display="http://www.yangming.com/e-service/Vessel_Tracking/vessel_tracking_detail.aspx?vessel=STEV&amp;func=current" xr:uid="{00000000-0004-0000-0200-000018000000}"/>
    <hyperlink ref="B31" r:id="rId26" display="http://www.yangming.com/e-service/Vessel_Tracking/vessel_tracking_detail.aspx?vessel=AMLC&amp;func=current" xr:uid="{00000000-0004-0000-0200-000019000000}"/>
    <hyperlink ref="B33" r:id="rId27" display="http://www.yangming.com/e-service/Vessel_Tracking/vessel_tracking_detail.aspx?vessel=SBLU&amp;func=current" xr:uid="{00000000-0004-0000-0200-00001A000000}"/>
    <hyperlink ref="B35" r:id="rId28" display="http://www.yangming.com/e-service/Vessel_Tracking/vessel_tracking_detail.aspx?vessel=STEV&amp;func=current" xr:uid="{00000000-0004-0000-0200-00001B000000}"/>
    <hyperlink ref="B37" r:id="rId29" display="http://www.yangming.com/e-service/Vessel_Tracking/vessel_tracking_detail.aspx?vessel=AMLC&amp;func=current" xr:uid="{00000000-0004-0000-0200-00001C000000}"/>
    <hyperlink ref="B39" r:id="rId30" display="http://www.yangming.com/e-service/Vessel_Tracking/vessel_tracking_detail.aspx?vessel=SBLU&amp;func=current" xr:uid="{00000000-0004-0000-0200-00001D000000}"/>
    <hyperlink ref="B42" r:id="rId31" display="http://www.yangming.com/e-service/Vessel_Tracking/vessel_tracking_detail.aspx?vessel=SBLU&amp;func=current" xr:uid="{00000000-0004-0000-0200-00001E000000}"/>
    <hyperlink ref="B41" r:id="rId32" display="http://www.yangming.com/e-service/Vessel_Tracking/vessel_tracking_detail.aspx?vessel=STEV&amp;func=current" xr:uid="{00000000-0004-0000-0200-00001F000000}"/>
  </hyperlinks>
  <pageMargins left="0.7" right="0.7" top="0.75" bottom="0.75" header="0.3" footer="0.3"/>
  <pageSetup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BC8F-48B7-4826-B642-EE7EE50E7D90}">
  <sheetPr>
    <tabColor rgb="FF00B050"/>
  </sheetPr>
  <dimension ref="A1:J41"/>
  <sheetViews>
    <sheetView topLeftCell="A16" workbookViewId="0">
      <selection activeCell="A11" sqref="A11:XFD11"/>
    </sheetView>
  </sheetViews>
  <sheetFormatPr defaultColWidth="9.140625" defaultRowHeight="12.75"/>
  <cols>
    <col min="1" max="1" width="20.28515625" style="85" customWidth="1"/>
    <col min="2" max="2" width="37.7109375" style="85" bestFit="1" customWidth="1"/>
    <col min="3" max="3" width="13.28515625" style="85" customWidth="1"/>
    <col min="4" max="4" width="16.7109375" style="85" customWidth="1"/>
    <col min="5" max="7" width="13.7109375" style="85" customWidth="1"/>
    <col min="8" max="8" width="15.5703125" style="85" customWidth="1"/>
    <col min="9" max="9" width="14.42578125" style="85" customWidth="1"/>
    <col min="10" max="10" width="12.5703125" style="85" customWidth="1"/>
    <col min="11" max="11" width="11.5703125" style="85" customWidth="1"/>
    <col min="12" max="16384" width="9.140625" style="85"/>
  </cols>
  <sheetData>
    <row r="1" spans="1:10" ht="24.75" customHeight="1">
      <c r="D1" s="117"/>
      <c r="E1" s="116" t="s">
        <v>99</v>
      </c>
      <c r="F1" s="117"/>
    </row>
    <row r="2" spans="1:10" ht="24.75" customHeight="1">
      <c r="D2" s="120"/>
      <c r="E2" s="121" t="s">
        <v>101</v>
      </c>
      <c r="F2" s="117"/>
    </row>
    <row r="3" spans="1:10" ht="24.75" customHeight="1">
      <c r="D3" s="118"/>
      <c r="E3" s="119" t="s">
        <v>396</v>
      </c>
      <c r="F3" s="118"/>
    </row>
    <row r="4" spans="1:10" ht="24.75" customHeight="1">
      <c r="D4" s="117"/>
      <c r="E4" s="119" t="s">
        <v>100</v>
      </c>
      <c r="F4" s="117"/>
    </row>
    <row r="5" spans="1:10" s="87" customFormat="1" ht="24.75" customHeight="1">
      <c r="A5" s="94" t="s">
        <v>284</v>
      </c>
      <c r="E5" s="88"/>
      <c r="F5" s="89"/>
      <c r="G5" s="88"/>
      <c r="H5" s="88"/>
      <c r="I5" s="88"/>
      <c r="J5" s="88"/>
    </row>
    <row r="6" spans="1:10" s="87" customFormat="1" ht="24.75" customHeight="1">
      <c r="A6" s="95" t="s">
        <v>43</v>
      </c>
      <c r="B6" s="90"/>
      <c r="C6" s="90"/>
      <c r="D6" s="91"/>
      <c r="E6" s="88"/>
      <c r="F6" s="89"/>
      <c r="I6" s="88"/>
      <c r="J6" s="88"/>
    </row>
    <row r="7" spans="1:10" s="163" customFormat="1" ht="24.75" customHeight="1" thickBot="1">
      <c r="A7" s="142" t="s">
        <v>389</v>
      </c>
      <c r="B7" s="143"/>
      <c r="C7" s="143"/>
      <c r="D7" s="144"/>
      <c r="E7" s="145"/>
      <c r="F7" s="162"/>
      <c r="I7" s="145"/>
    </row>
    <row r="8" spans="1:10" s="86" customFormat="1" ht="42.75" customHeight="1" thickTop="1">
      <c r="A8" s="190"/>
      <c r="B8" s="190"/>
      <c r="C8" s="191"/>
      <c r="D8" s="204" t="s">
        <v>57</v>
      </c>
      <c r="E8" s="205" t="s">
        <v>80</v>
      </c>
      <c r="F8" s="205" t="s">
        <v>29</v>
      </c>
      <c r="G8" s="205" t="s">
        <v>77</v>
      </c>
      <c r="H8" s="205" t="s">
        <v>32</v>
      </c>
      <c r="I8" s="205" t="s">
        <v>78</v>
      </c>
      <c r="J8" s="205" t="s">
        <v>30</v>
      </c>
    </row>
    <row r="9" spans="1:10" s="86" customFormat="1" ht="24.75" customHeight="1" thickBot="1">
      <c r="A9" s="240" t="s">
        <v>274</v>
      </c>
      <c r="B9" s="241" t="s">
        <v>275</v>
      </c>
      <c r="C9" s="241" t="s">
        <v>276</v>
      </c>
      <c r="D9" s="242"/>
      <c r="E9" s="243" t="s">
        <v>285</v>
      </c>
      <c r="F9" s="243" t="s">
        <v>277</v>
      </c>
      <c r="G9" s="243" t="s">
        <v>286</v>
      </c>
      <c r="H9" s="243" t="s">
        <v>279</v>
      </c>
      <c r="I9" s="243" t="s">
        <v>280</v>
      </c>
      <c r="J9" s="243" t="s">
        <v>278</v>
      </c>
    </row>
    <row r="10" spans="1:10" s="86" customFormat="1" ht="24.75" customHeight="1">
      <c r="A10" s="334"/>
      <c r="B10" s="335"/>
      <c r="C10" s="199"/>
      <c r="D10" s="199" t="s">
        <v>220</v>
      </c>
      <c r="E10" s="199" t="s">
        <v>4</v>
      </c>
      <c r="F10" s="199" t="s">
        <v>36</v>
      </c>
      <c r="G10" s="199" t="s">
        <v>4</v>
      </c>
      <c r="H10" s="199" t="s">
        <v>36</v>
      </c>
      <c r="I10" s="199" t="s">
        <v>35</v>
      </c>
      <c r="J10" s="199" t="s">
        <v>28</v>
      </c>
    </row>
    <row r="11" spans="1:10" s="86" customFormat="1" ht="24.75" customHeight="1">
      <c r="A11" s="253" t="s">
        <v>491</v>
      </c>
      <c r="B11" s="253" t="s">
        <v>458</v>
      </c>
      <c r="C11" s="254" t="s">
        <v>492</v>
      </c>
      <c r="D11" s="255">
        <v>46067</v>
      </c>
      <c r="E11" s="255">
        <v>46103</v>
      </c>
      <c r="F11" s="255">
        <v>46105</v>
      </c>
      <c r="G11" s="255">
        <v>46110</v>
      </c>
      <c r="H11" s="255">
        <v>46112</v>
      </c>
      <c r="I11" s="255">
        <v>46115</v>
      </c>
      <c r="J11" s="255">
        <v>46118</v>
      </c>
    </row>
    <row r="12" spans="1:10" s="86" customFormat="1" ht="24.75" customHeight="1">
      <c r="A12" s="275" t="s">
        <v>505</v>
      </c>
      <c r="B12" s="271" t="s">
        <v>573</v>
      </c>
      <c r="C12" s="271" t="s">
        <v>573</v>
      </c>
      <c r="D12" s="276">
        <f>+D11+7</f>
        <v>46074</v>
      </c>
      <c r="E12" s="275" t="s">
        <v>262</v>
      </c>
      <c r="F12" s="275" t="s">
        <v>262</v>
      </c>
      <c r="G12" s="275" t="s">
        <v>262</v>
      </c>
      <c r="H12" s="275" t="s">
        <v>262</v>
      </c>
      <c r="I12" s="275" t="s">
        <v>262</v>
      </c>
      <c r="J12" s="275" t="s">
        <v>262</v>
      </c>
    </row>
    <row r="13" spans="1:10" s="86" customFormat="1" ht="24.75" customHeight="1">
      <c r="A13" s="253" t="s">
        <v>506</v>
      </c>
      <c r="B13" s="253" t="s">
        <v>326</v>
      </c>
      <c r="C13" s="254" t="s">
        <v>273</v>
      </c>
      <c r="D13" s="255">
        <v>46081</v>
      </c>
      <c r="E13" s="255">
        <v>46117</v>
      </c>
      <c r="F13" s="255">
        <v>46119</v>
      </c>
      <c r="G13" s="255">
        <v>46124</v>
      </c>
      <c r="H13" s="255">
        <v>46126</v>
      </c>
      <c r="I13" s="255">
        <v>46129</v>
      </c>
      <c r="J13" s="255">
        <v>46132</v>
      </c>
    </row>
    <row r="14" spans="1:10" s="86" customFormat="1" ht="24.75" customHeight="1">
      <c r="A14" s="253" t="s">
        <v>507</v>
      </c>
      <c r="B14" s="253" t="s">
        <v>502</v>
      </c>
      <c r="C14" s="254" t="s">
        <v>480</v>
      </c>
      <c r="D14" s="255">
        <v>46088</v>
      </c>
      <c r="E14" s="255">
        <v>46124</v>
      </c>
      <c r="F14" s="255">
        <v>46126</v>
      </c>
      <c r="G14" s="255">
        <v>46131</v>
      </c>
      <c r="H14" s="255">
        <v>46133</v>
      </c>
      <c r="I14" s="255">
        <v>46136</v>
      </c>
      <c r="J14" s="255">
        <v>46139</v>
      </c>
    </row>
    <row r="15" spans="1:10" s="86" customFormat="1" ht="24.75" customHeight="1">
      <c r="A15" s="253" t="s">
        <v>508</v>
      </c>
      <c r="B15" s="253" t="s">
        <v>268</v>
      </c>
      <c r="C15" s="254" t="s">
        <v>316</v>
      </c>
      <c r="D15" s="255">
        <v>46095</v>
      </c>
      <c r="E15" s="255">
        <v>46131</v>
      </c>
      <c r="F15" s="255">
        <v>46133</v>
      </c>
      <c r="G15" s="255">
        <v>46138</v>
      </c>
      <c r="H15" s="255">
        <v>46140</v>
      </c>
      <c r="I15" s="255">
        <v>46143</v>
      </c>
      <c r="J15" s="255">
        <v>46146</v>
      </c>
    </row>
    <row r="16" spans="1:10" s="86" customFormat="1" ht="24.75" customHeight="1">
      <c r="A16" s="397" t="s">
        <v>509</v>
      </c>
      <c r="B16" s="397" t="s">
        <v>590</v>
      </c>
      <c r="C16" s="398" t="s">
        <v>273</v>
      </c>
      <c r="D16" s="399">
        <v>46102</v>
      </c>
      <c r="E16" s="399">
        <v>46138</v>
      </c>
      <c r="F16" s="399">
        <v>46140</v>
      </c>
      <c r="G16" s="399">
        <v>46145</v>
      </c>
      <c r="H16" s="399">
        <v>46147</v>
      </c>
      <c r="I16" s="399">
        <v>46150</v>
      </c>
      <c r="J16" s="399">
        <v>46153</v>
      </c>
    </row>
    <row r="17" spans="1:10" s="86" customFormat="1" ht="24.75" customHeight="1">
      <c r="A17" s="397" t="s">
        <v>510</v>
      </c>
      <c r="B17" s="397" t="s">
        <v>360</v>
      </c>
      <c r="C17" s="398" t="s">
        <v>316</v>
      </c>
      <c r="D17" s="399">
        <v>46109</v>
      </c>
      <c r="E17" s="399">
        <v>46145</v>
      </c>
      <c r="F17" s="399">
        <v>46147</v>
      </c>
      <c r="G17" s="399">
        <v>46152</v>
      </c>
      <c r="H17" s="399">
        <v>46154</v>
      </c>
      <c r="I17" s="399">
        <v>46157</v>
      </c>
      <c r="J17" s="399">
        <v>46160</v>
      </c>
    </row>
    <row r="18" spans="1:10" s="86" customFormat="1" ht="24.75" customHeight="1">
      <c r="A18" s="275" t="s">
        <v>519</v>
      </c>
      <c r="B18" s="271" t="s">
        <v>573</v>
      </c>
      <c r="C18" s="271" t="s">
        <v>573</v>
      </c>
      <c r="D18" s="276">
        <f>+D17+7</f>
        <v>46116</v>
      </c>
      <c r="E18" s="275" t="s">
        <v>262</v>
      </c>
      <c r="F18" s="275" t="s">
        <v>262</v>
      </c>
      <c r="G18" s="275" t="s">
        <v>262</v>
      </c>
      <c r="H18" s="275" t="s">
        <v>262</v>
      </c>
      <c r="I18" s="275" t="s">
        <v>262</v>
      </c>
      <c r="J18" s="275" t="s">
        <v>262</v>
      </c>
    </row>
    <row r="19" spans="1:10" s="86" customFormat="1" ht="24.75" customHeight="1">
      <c r="A19" s="397" t="s">
        <v>520</v>
      </c>
      <c r="B19" s="397" t="s">
        <v>532</v>
      </c>
      <c r="C19" s="398" t="s">
        <v>447</v>
      </c>
      <c r="D19" s="399">
        <v>46123</v>
      </c>
      <c r="E19" s="399">
        <v>46159</v>
      </c>
      <c r="F19" s="399">
        <v>46161</v>
      </c>
      <c r="G19" s="399">
        <v>46166</v>
      </c>
      <c r="H19" s="399">
        <v>46168</v>
      </c>
      <c r="I19" s="399">
        <v>46171</v>
      </c>
      <c r="J19" s="399">
        <v>46174</v>
      </c>
    </row>
    <row r="20" spans="1:10" s="86" customFormat="1" ht="24.75" customHeight="1">
      <c r="A20" s="397" t="s">
        <v>521</v>
      </c>
      <c r="B20" s="397" t="s">
        <v>467</v>
      </c>
      <c r="C20" s="398" t="s">
        <v>447</v>
      </c>
      <c r="D20" s="399">
        <v>46130</v>
      </c>
      <c r="E20" s="399">
        <v>46166</v>
      </c>
      <c r="F20" s="399">
        <v>46168</v>
      </c>
      <c r="G20" s="399">
        <v>46173</v>
      </c>
      <c r="H20" s="399">
        <v>46175</v>
      </c>
      <c r="I20" s="399">
        <v>46178</v>
      </c>
      <c r="J20" s="399">
        <v>46181</v>
      </c>
    </row>
    <row r="21" spans="1:10" s="86" customFormat="1" ht="24.75" customHeight="1">
      <c r="A21" s="397" t="s">
        <v>522</v>
      </c>
      <c r="B21" s="397" t="s">
        <v>617</v>
      </c>
      <c r="C21" s="398" t="s">
        <v>500</v>
      </c>
      <c r="D21" s="399">
        <v>46137</v>
      </c>
      <c r="E21" s="399">
        <v>46173</v>
      </c>
      <c r="F21" s="399">
        <v>46175</v>
      </c>
      <c r="G21" s="399">
        <v>46180</v>
      </c>
      <c r="H21" s="399">
        <v>46182</v>
      </c>
      <c r="I21" s="399">
        <v>46185</v>
      </c>
      <c r="J21" s="399">
        <v>46188</v>
      </c>
    </row>
    <row r="22" spans="1:10" s="86" customFormat="1" ht="24.75" customHeight="1">
      <c r="A22" s="397" t="s">
        <v>533</v>
      </c>
      <c r="B22" s="397" t="s">
        <v>451</v>
      </c>
      <c r="C22" s="398" t="s">
        <v>500</v>
      </c>
      <c r="D22" s="399">
        <v>46144</v>
      </c>
      <c r="E22" s="399">
        <v>46180</v>
      </c>
      <c r="F22" s="399">
        <v>46182</v>
      </c>
      <c r="G22" s="399">
        <v>46187</v>
      </c>
      <c r="H22" s="399">
        <v>46189</v>
      </c>
      <c r="I22" s="399">
        <v>46192</v>
      </c>
      <c r="J22" s="399">
        <v>46195</v>
      </c>
    </row>
    <row r="23" spans="1:10" s="86" customFormat="1" ht="24.75" customHeight="1">
      <c r="A23" s="188"/>
      <c r="B23" s="188"/>
      <c r="C23" s="220"/>
      <c r="D23" s="221"/>
      <c r="E23" s="221"/>
      <c r="F23" s="221"/>
      <c r="G23" s="221"/>
      <c r="H23" s="221"/>
      <c r="I23" s="221"/>
      <c r="J23" s="221"/>
    </row>
    <row r="24" spans="1:10" s="86" customFormat="1" ht="24.75" customHeight="1">
      <c r="A24" s="175"/>
      <c r="B24" s="175"/>
      <c r="C24" s="175"/>
      <c r="D24" s="174"/>
      <c r="E24" s="176">
        <v>45203.9375</v>
      </c>
      <c r="F24" s="176"/>
      <c r="G24" s="176"/>
      <c r="H24" s="176"/>
    </row>
    <row r="25" spans="1:10" ht="24.75" customHeight="1">
      <c r="A25" s="146" t="s">
        <v>59</v>
      </c>
    </row>
    <row r="26" spans="1:10" ht="24.75" customHeight="1" thickBot="1">
      <c r="A26" s="155" t="s">
        <v>229</v>
      </c>
      <c r="B26" s="333" t="s">
        <v>381</v>
      </c>
      <c r="C26" s="333"/>
    </row>
    <row r="27" spans="1:10" ht="24.75" customHeight="1">
      <c r="A27" s="337" t="s">
        <v>230</v>
      </c>
      <c r="B27" s="340" t="s">
        <v>376</v>
      </c>
      <c r="C27" s="340"/>
      <c r="D27" s="340"/>
      <c r="E27" s="341"/>
    </row>
    <row r="28" spans="1:10" ht="24.75" customHeight="1">
      <c r="A28" s="338"/>
      <c r="B28" s="342" t="s">
        <v>289</v>
      </c>
      <c r="C28" s="342"/>
      <c r="D28" s="342"/>
      <c r="E28" s="343"/>
    </row>
    <row r="29" spans="1:10" ht="24.75" customHeight="1" thickBot="1">
      <c r="A29" s="339"/>
      <c r="B29" s="344" t="s">
        <v>377</v>
      </c>
      <c r="C29" s="344"/>
      <c r="D29" s="344"/>
      <c r="E29" s="345"/>
      <c r="I29" s="10"/>
    </row>
    <row r="30" spans="1:10" ht="24.75" customHeight="1">
      <c r="A30" s="146" t="s">
        <v>44</v>
      </c>
      <c r="B30" s="131"/>
      <c r="I30" s="10"/>
    </row>
    <row r="31" spans="1:10" ht="24.75" customHeight="1">
      <c r="A31" s="336" t="s">
        <v>324</v>
      </c>
      <c r="B31" s="336"/>
      <c r="C31" s="185" t="s">
        <v>378</v>
      </c>
    </row>
    <row r="32" spans="1:10" ht="24.75" customHeight="1">
      <c r="A32" s="148" t="s">
        <v>60</v>
      </c>
      <c r="B32" s="147"/>
      <c r="C32" s="185" t="s">
        <v>379</v>
      </c>
    </row>
    <row r="33" spans="1:9" ht="24.75" customHeight="1">
      <c r="A33" s="44" t="s">
        <v>390</v>
      </c>
      <c r="C33" s="140"/>
    </row>
    <row r="34" spans="1:9" ht="24.75" customHeight="1">
      <c r="A34" s="44"/>
    </row>
    <row r="35" spans="1:9" ht="24.75" customHeight="1">
      <c r="A35" s="196" t="s">
        <v>52</v>
      </c>
      <c r="B35" s="196" t="s">
        <v>53</v>
      </c>
      <c r="C35" s="196" t="s">
        <v>54</v>
      </c>
      <c r="D35" s="10"/>
      <c r="E35" s="37"/>
      <c r="F35" s="37"/>
      <c r="G35" s="13"/>
      <c r="H35" s="10"/>
    </row>
    <row r="36" spans="1:9" ht="24.75" customHeight="1">
      <c r="A36" s="198" t="s">
        <v>81</v>
      </c>
      <c r="B36" s="198" t="s">
        <v>391</v>
      </c>
      <c r="C36" s="198" t="s">
        <v>295</v>
      </c>
      <c r="D36" s="2"/>
      <c r="E36" s="23"/>
      <c r="F36" s="23"/>
      <c r="G36" s="10"/>
      <c r="H36" s="10"/>
    </row>
    <row r="37" spans="1:9" ht="24.75" customHeight="1">
      <c r="A37" s="198" t="s">
        <v>49</v>
      </c>
      <c r="B37" s="198" t="s">
        <v>393</v>
      </c>
      <c r="C37" s="198" t="s">
        <v>294</v>
      </c>
      <c r="D37" s="2"/>
    </row>
    <row r="38" spans="1:9" ht="24.75" customHeight="1">
      <c r="A38" s="198" t="s">
        <v>51</v>
      </c>
      <c r="B38" s="198" t="s">
        <v>237</v>
      </c>
      <c r="C38" s="198" t="s">
        <v>292</v>
      </c>
    </row>
    <row r="39" spans="1:9" s="10" customFormat="1" ht="24.75" customHeight="1">
      <c r="A39" s="198" t="s">
        <v>79</v>
      </c>
      <c r="B39" s="198" t="s">
        <v>392</v>
      </c>
      <c r="C39" s="198" t="s">
        <v>297</v>
      </c>
      <c r="D39" s="85"/>
      <c r="E39" s="85"/>
      <c r="F39" s="85"/>
      <c r="G39" s="85"/>
      <c r="H39" s="85"/>
      <c r="I39" s="85"/>
    </row>
    <row r="40" spans="1:9" s="10" customFormat="1" ht="24.75" customHeight="1">
      <c r="A40" s="198" t="s">
        <v>50</v>
      </c>
      <c r="B40" s="198" t="s">
        <v>238</v>
      </c>
      <c r="C40" s="198" t="s">
        <v>124</v>
      </c>
      <c r="D40" s="85"/>
      <c r="E40" s="85"/>
      <c r="F40" s="85"/>
      <c r="G40" s="85"/>
      <c r="H40" s="85"/>
      <c r="I40" s="85"/>
    </row>
    <row r="41" spans="1:9" ht="24.75" customHeight="1">
      <c r="A41" s="198" t="s">
        <v>17</v>
      </c>
      <c r="B41" s="198" t="s">
        <v>291</v>
      </c>
      <c r="C41" s="198" t="s">
        <v>293</v>
      </c>
    </row>
  </sheetData>
  <mergeCells count="7">
    <mergeCell ref="B26:C26"/>
    <mergeCell ref="A10:B10"/>
    <mergeCell ref="A31:B31"/>
    <mergeCell ref="A27:A29"/>
    <mergeCell ref="B27:E27"/>
    <mergeCell ref="B28:E28"/>
    <mergeCell ref="B29:E29"/>
  </mergeCells>
  <hyperlinks>
    <hyperlink ref="A11" r:id="rId1" display="https://www.yangming.com/en/esolution/long_term_schedule_detail?voyage=EC32606E" xr:uid="{2C8AF357-51A1-47E4-BDAC-C8560F08269D}"/>
    <hyperlink ref="B11" r:id="rId2" display="https://www.yangming.com/en/esolution/vessel_schedule?vessel=OCHM" xr:uid="{FDCEBFB2-1EAD-424B-96E1-8845C0D3F8C1}"/>
    <hyperlink ref="A13" r:id="rId3" display="https://www.yangming.com/en/esolution/long_term_schedule_detail?voyage=EC32608E" xr:uid="{F0E70D54-DD1D-48AE-A1ED-43903CDED1F9}"/>
    <hyperlink ref="B13" r:id="rId4" display="https://www.yangming.com/en/esolution/vessel_schedule?vessel=OWRN" xr:uid="{F2F4E8F2-6ABB-4726-948E-77197CD16C62}"/>
    <hyperlink ref="A14" r:id="rId5" display="https://www.yangming.com/en/esolution/long_term_schedule_detail?voyage=EC32609E" xr:uid="{10DE23E9-0CCE-4080-9213-94BBA1A421FA}"/>
    <hyperlink ref="B14" r:id="rId6" display="https://www.yangming.com/en/esolution/vessel_schedule?vessel=OEML" xr:uid="{17429EE0-DD7B-454B-8CD7-40BB2020C7E8}"/>
    <hyperlink ref="A15" r:id="rId7" display="https://www.yangming.com/en/esolution/long_term_schedule_detail?voyage=EC32610E" xr:uid="{44340173-77B8-412C-94BF-1FE02302802F}"/>
    <hyperlink ref="B15" r:id="rId8" display="https://www.yangming.com/en/esolution/vessel_schedule?vessel=OGRS" xr:uid="{2B896163-10F5-4002-A74B-81428658E599}"/>
    <hyperlink ref="A16" r:id="rId9" display="https://www.yangming.com/en/esolution/long_term_schedule_detail?voyage=EC32611E" xr:uid="{245C7B53-E6B9-4E07-AAC8-9F268C8F6DE6}"/>
    <hyperlink ref="B16" r:id="rId10" display="https://www.yangming.com/en/esolution/vessel_schedule?vessel=ONMA" xr:uid="{0E792F18-3E73-4FD2-8663-9D3E4DA38E26}"/>
    <hyperlink ref="A17" r:id="rId11" display="https://www.yangming.com/en/esolution/long_term_schedule_detail?voyage=EC32612E" xr:uid="{183190C3-42C8-424D-963C-933E327EBB7E}"/>
    <hyperlink ref="B17" r:id="rId12" display="https://www.yangming.com/en/esolution/vessel_schedule?vessel=ONMO" xr:uid="{B8C17E0B-D900-4747-B6B4-D49D8D1EAE4E}"/>
    <hyperlink ref="A19" r:id="rId13" display="https://www.yangming.com/en/esolution/long_term_schedule_detail?voyage=EC32614E" xr:uid="{9943EDE2-63F8-4099-B1E3-36855FA4EB10}"/>
    <hyperlink ref="B19" r:id="rId14" display="https://www.yangming.com/en/esolution/vessel_schedule?vessel=OMLN" xr:uid="{3C946004-75D6-4E5F-A1B0-65E113F1838B}"/>
    <hyperlink ref="A20" r:id="rId15" display="https://www.yangming.com/en/esolution/long_term_schedule_detail?voyage=EC32615E" xr:uid="{73026ADE-A60F-4E8F-A1B5-E7A563EC1CB2}"/>
    <hyperlink ref="B20" r:id="rId16" display="https://www.yangming.com/en/esolution/vessel_schedule?vessel=OFCN" xr:uid="{467C9D51-3E12-4CC8-BD1C-1E9BA876AF7A}"/>
    <hyperlink ref="A21" r:id="rId17" display="https://www.yangming.com/en/esolution/long_term_schedule_detail?voyage=EC32616E" xr:uid="{82B440E0-F741-4084-ADC9-D3BD65AD0AE3}"/>
    <hyperlink ref="B21" r:id="rId18" display="https://www.yangming.com/en/esolution/vessel_schedule?vessel=OCRA" xr:uid="{34607286-B77A-4AF8-962F-C00AC4945BEB}"/>
    <hyperlink ref="A22" r:id="rId19" display="https://www.yangming.com/en/esolution/long_term_schedule_detail?voyage=EC32617E" xr:uid="{2233E803-6B41-46BD-814D-CA3252EB5567}"/>
    <hyperlink ref="B22" r:id="rId20" display="https://www.yangming.com/en/esolution/vessel_schedule?vessel=ONHW" xr:uid="{FD455696-6746-4510-A34A-75E1CBA2E65D}"/>
  </hyperlinks>
  <pageMargins left="0.7" right="0.7" top="0.75" bottom="0.75" header="0.3" footer="0.3"/>
  <pageSetup orientation="portrait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0FE9-2E29-481B-9DE1-862A9E7EF5AC}">
  <sheetPr>
    <tabColor rgb="FF00B050"/>
  </sheetPr>
  <dimension ref="A1:J42"/>
  <sheetViews>
    <sheetView topLeftCell="A7" workbookViewId="0">
      <selection activeCell="H26" sqref="H26"/>
    </sheetView>
  </sheetViews>
  <sheetFormatPr defaultColWidth="9.140625" defaultRowHeight="12.75"/>
  <cols>
    <col min="1" max="1" width="20.28515625" style="85" customWidth="1"/>
    <col min="2" max="2" width="37.7109375" style="85" bestFit="1" customWidth="1"/>
    <col min="3" max="3" width="13.28515625" style="85" customWidth="1"/>
    <col min="4" max="4" width="16.7109375" style="85" customWidth="1"/>
    <col min="5" max="5" width="13.7109375" style="85" customWidth="1"/>
    <col min="6" max="6" width="14.7109375" style="85" customWidth="1"/>
    <col min="7" max="7" width="13.7109375" style="85" customWidth="1"/>
    <col min="8" max="8" width="15.5703125" style="85" customWidth="1"/>
    <col min="9" max="9" width="14.42578125" style="85" customWidth="1"/>
    <col min="10" max="10" width="12.5703125" style="85" customWidth="1"/>
    <col min="11" max="11" width="11.5703125" style="85" customWidth="1"/>
    <col min="12" max="16384" width="9.140625" style="85"/>
  </cols>
  <sheetData>
    <row r="1" spans="1:10" ht="24.75" customHeight="1">
      <c r="D1" s="117"/>
      <c r="E1" s="116" t="s">
        <v>99</v>
      </c>
      <c r="F1" s="117"/>
    </row>
    <row r="2" spans="1:10" ht="24.75" customHeight="1">
      <c r="D2" s="120"/>
      <c r="E2" s="121" t="s">
        <v>101</v>
      </c>
      <c r="F2" s="117"/>
    </row>
    <row r="3" spans="1:10" ht="24.75" customHeight="1">
      <c r="D3" s="118"/>
      <c r="E3" s="119" t="s">
        <v>396</v>
      </c>
      <c r="F3" s="118"/>
    </row>
    <row r="4" spans="1:10" ht="24.75" customHeight="1">
      <c r="D4" s="117"/>
      <c r="E4" s="119" t="s">
        <v>100</v>
      </c>
      <c r="F4" s="117"/>
    </row>
    <row r="5" spans="1:10" s="87" customFormat="1" ht="24.75" customHeight="1">
      <c r="A5" s="94" t="s">
        <v>284</v>
      </c>
      <c r="E5" s="88"/>
      <c r="F5" s="89"/>
      <c r="G5" s="88"/>
      <c r="H5" s="88"/>
      <c r="I5" s="88"/>
      <c r="J5" s="88"/>
    </row>
    <row r="6" spans="1:10" s="87" customFormat="1" ht="24.75" customHeight="1">
      <c r="A6" s="95" t="s">
        <v>43</v>
      </c>
      <c r="B6" s="90"/>
      <c r="C6" s="90"/>
      <c r="D6" s="91"/>
      <c r="E6" s="88"/>
      <c r="F6" s="89"/>
      <c r="I6" s="88"/>
      <c r="J6" s="88"/>
    </row>
    <row r="7" spans="1:10" s="163" customFormat="1" ht="24.75" customHeight="1" thickBot="1">
      <c r="A7" s="142" t="s">
        <v>668</v>
      </c>
      <c r="B7" s="143"/>
      <c r="C7" s="143"/>
      <c r="D7" s="144"/>
      <c r="E7" s="145"/>
      <c r="F7" s="162"/>
      <c r="I7" s="145"/>
    </row>
    <row r="8" spans="1:10" s="86" customFormat="1" ht="42.75" customHeight="1" thickTop="1">
      <c r="A8" s="190"/>
      <c r="B8" s="190"/>
      <c r="C8" s="191"/>
      <c r="D8" s="204" t="s">
        <v>57</v>
      </c>
      <c r="E8" s="205" t="s">
        <v>29</v>
      </c>
      <c r="F8" s="205" t="s">
        <v>77</v>
      </c>
      <c r="G8" s="205" t="s">
        <v>32</v>
      </c>
      <c r="H8" s="205" t="s">
        <v>78</v>
      </c>
    </row>
    <row r="9" spans="1:10" s="86" customFormat="1" ht="24.75" customHeight="1" thickBot="1">
      <c r="A9" s="240" t="s">
        <v>274</v>
      </c>
      <c r="B9" s="241" t="s">
        <v>275</v>
      </c>
      <c r="C9" s="241" t="s">
        <v>276</v>
      </c>
      <c r="D9" s="242"/>
      <c r="E9" s="243" t="s">
        <v>277</v>
      </c>
      <c r="F9" s="243" t="s">
        <v>286</v>
      </c>
      <c r="G9" s="243" t="s">
        <v>279</v>
      </c>
      <c r="H9" s="243" t="s">
        <v>280</v>
      </c>
    </row>
    <row r="10" spans="1:10" s="86" customFormat="1" ht="24.75" customHeight="1">
      <c r="A10" s="334"/>
      <c r="B10" s="335"/>
      <c r="C10" s="199"/>
      <c r="D10" s="199" t="s">
        <v>220</v>
      </c>
      <c r="E10" s="199" t="s">
        <v>4</v>
      </c>
      <c r="F10" s="199" t="s">
        <v>35</v>
      </c>
      <c r="G10" s="199" t="s">
        <v>28</v>
      </c>
      <c r="H10" s="199" t="s">
        <v>35</v>
      </c>
    </row>
    <row r="11" spans="1:10" s="86" customFormat="1" ht="24.75" customHeight="1">
      <c r="A11" s="400" t="s">
        <v>658</v>
      </c>
      <c r="B11" s="400" t="s">
        <v>415</v>
      </c>
      <c r="C11" s="254" t="s">
        <v>659</v>
      </c>
      <c r="D11" s="255">
        <v>46151</v>
      </c>
      <c r="E11" s="255">
        <v>46187</v>
      </c>
      <c r="F11" s="255">
        <v>46192</v>
      </c>
      <c r="G11" s="255">
        <v>46195</v>
      </c>
      <c r="H11" s="255">
        <v>46199</v>
      </c>
    </row>
    <row r="12" spans="1:10" s="86" customFormat="1" ht="24.75" customHeight="1">
      <c r="A12" s="400" t="s">
        <v>660</v>
      </c>
      <c r="B12" s="400" t="s">
        <v>443</v>
      </c>
      <c r="C12" s="254" t="s">
        <v>273</v>
      </c>
      <c r="D12" s="255">
        <v>46158</v>
      </c>
      <c r="E12" s="255">
        <v>46194</v>
      </c>
      <c r="F12" s="255">
        <v>46199</v>
      </c>
      <c r="G12" s="255">
        <v>46202</v>
      </c>
      <c r="H12" s="255">
        <v>46206</v>
      </c>
    </row>
    <row r="13" spans="1:10" s="86" customFormat="1" ht="24.75" customHeight="1">
      <c r="A13" s="400" t="s">
        <v>661</v>
      </c>
      <c r="B13" s="400" t="s">
        <v>476</v>
      </c>
      <c r="C13" s="254" t="s">
        <v>361</v>
      </c>
      <c r="D13" s="255">
        <v>46165</v>
      </c>
      <c r="E13" s="255">
        <v>46201</v>
      </c>
      <c r="F13" s="255">
        <v>46206</v>
      </c>
      <c r="G13" s="255">
        <v>46209</v>
      </c>
      <c r="H13" s="255">
        <v>46213</v>
      </c>
    </row>
    <row r="14" spans="1:10" s="86" customFormat="1" ht="24.75" customHeight="1">
      <c r="A14" s="400" t="s">
        <v>662</v>
      </c>
      <c r="B14" s="400" t="s">
        <v>575</v>
      </c>
      <c r="C14" s="254" t="s">
        <v>273</v>
      </c>
      <c r="D14" s="255">
        <v>46172</v>
      </c>
      <c r="E14" s="255">
        <v>46208</v>
      </c>
      <c r="F14" s="255">
        <v>46213</v>
      </c>
      <c r="G14" s="255">
        <v>46216</v>
      </c>
      <c r="H14" s="255">
        <v>46220</v>
      </c>
    </row>
    <row r="15" spans="1:10" s="86" customFormat="1" ht="24.75" customHeight="1">
      <c r="A15" s="400" t="s">
        <v>663</v>
      </c>
      <c r="B15" s="400" t="s">
        <v>458</v>
      </c>
      <c r="C15" s="254" t="s">
        <v>480</v>
      </c>
      <c r="D15" s="255">
        <v>46179</v>
      </c>
      <c r="E15" s="255">
        <v>46215</v>
      </c>
      <c r="F15" s="255">
        <v>46220</v>
      </c>
      <c r="G15" s="255">
        <v>46223</v>
      </c>
      <c r="H15" s="255">
        <v>46227</v>
      </c>
    </row>
    <row r="16" spans="1:10" s="86" customFormat="1" ht="24.75" customHeight="1">
      <c r="A16" s="400" t="s">
        <v>664</v>
      </c>
      <c r="B16" s="400" t="s">
        <v>326</v>
      </c>
      <c r="C16" s="254" t="s">
        <v>316</v>
      </c>
      <c r="D16" s="255">
        <v>46186</v>
      </c>
      <c r="E16" s="255">
        <v>46222</v>
      </c>
      <c r="F16" s="255">
        <v>46227</v>
      </c>
      <c r="G16" s="255">
        <v>46230</v>
      </c>
      <c r="H16" s="255">
        <v>46234</v>
      </c>
    </row>
    <row r="17" spans="1:9" s="86" customFormat="1" ht="24.75" customHeight="1">
      <c r="A17" s="256" t="s">
        <v>665</v>
      </c>
      <c r="B17" s="257" t="s">
        <v>364</v>
      </c>
      <c r="C17" s="257" t="s">
        <v>518</v>
      </c>
      <c r="D17" s="258">
        <v>46193</v>
      </c>
      <c r="E17" s="255">
        <v>46229</v>
      </c>
      <c r="F17" s="255">
        <v>46234</v>
      </c>
      <c r="G17" s="255">
        <v>46237</v>
      </c>
      <c r="H17" s="255">
        <v>46241</v>
      </c>
    </row>
    <row r="18" spans="1:9" s="86" customFormat="1" ht="24.75" customHeight="1">
      <c r="A18" s="400" t="s">
        <v>666</v>
      </c>
      <c r="B18" s="400" t="s">
        <v>268</v>
      </c>
      <c r="C18" s="254" t="s">
        <v>317</v>
      </c>
      <c r="D18" s="255">
        <v>46200</v>
      </c>
      <c r="E18" s="255">
        <v>46236</v>
      </c>
      <c r="F18" s="255">
        <v>46241</v>
      </c>
      <c r="G18" s="255">
        <v>46244</v>
      </c>
      <c r="H18" s="255">
        <v>46248</v>
      </c>
    </row>
    <row r="19" spans="1:9" s="86" customFormat="1" ht="24.75" customHeight="1">
      <c r="A19" s="400" t="s">
        <v>667</v>
      </c>
      <c r="B19" s="400" t="s">
        <v>590</v>
      </c>
      <c r="C19" s="254" t="s">
        <v>316</v>
      </c>
      <c r="D19" s="255">
        <v>46207</v>
      </c>
      <c r="E19" s="255">
        <v>46243</v>
      </c>
      <c r="F19" s="255">
        <v>46248</v>
      </c>
      <c r="G19" s="255">
        <v>46251</v>
      </c>
      <c r="H19" s="255">
        <v>46255</v>
      </c>
    </row>
    <row r="20" spans="1:9" s="86" customFormat="1" ht="24.75" customHeight="1">
      <c r="A20" s="400" t="s">
        <v>694</v>
      </c>
      <c r="B20" s="400" t="s">
        <v>360</v>
      </c>
      <c r="C20" s="254" t="s">
        <v>317</v>
      </c>
      <c r="D20" s="255">
        <v>46214</v>
      </c>
      <c r="E20" s="255">
        <v>46250</v>
      </c>
      <c r="F20" s="255">
        <v>46255</v>
      </c>
      <c r="G20" s="255">
        <v>46258</v>
      </c>
      <c r="H20" s="255">
        <v>46262</v>
      </c>
    </row>
    <row r="21" spans="1:9" s="86" customFormat="1" ht="24.75" customHeight="1">
      <c r="A21" s="256" t="s">
        <v>695</v>
      </c>
      <c r="B21" s="257" t="s">
        <v>364</v>
      </c>
      <c r="C21" s="257" t="s">
        <v>518</v>
      </c>
      <c r="D21" s="258">
        <v>46221</v>
      </c>
      <c r="E21" s="255">
        <v>46257</v>
      </c>
      <c r="F21" s="255">
        <v>46262</v>
      </c>
      <c r="G21" s="255">
        <v>46265</v>
      </c>
      <c r="H21" s="255">
        <v>46269</v>
      </c>
    </row>
    <row r="22" spans="1:9" s="86" customFormat="1" ht="24.75" customHeight="1">
      <c r="A22" s="400" t="s">
        <v>696</v>
      </c>
      <c r="B22" s="400" t="s">
        <v>532</v>
      </c>
      <c r="C22" s="254" t="s">
        <v>454</v>
      </c>
      <c r="D22" s="255">
        <v>46228</v>
      </c>
      <c r="E22" s="255">
        <v>46264</v>
      </c>
      <c r="F22" s="255">
        <v>46269</v>
      </c>
      <c r="G22" s="255">
        <v>46272</v>
      </c>
      <c r="H22" s="255">
        <v>46276</v>
      </c>
    </row>
    <row r="23" spans="1:9" s="86" customFormat="1" ht="24.75" customHeight="1">
      <c r="A23" s="400" t="s">
        <v>697</v>
      </c>
      <c r="B23" s="400" t="s">
        <v>467</v>
      </c>
      <c r="C23" s="254" t="s">
        <v>454</v>
      </c>
      <c r="D23" s="255">
        <v>46235</v>
      </c>
      <c r="E23" s="255">
        <v>46271</v>
      </c>
      <c r="F23" s="255">
        <v>46276</v>
      </c>
      <c r="G23" s="255">
        <v>46279</v>
      </c>
      <c r="H23" s="255">
        <v>46283</v>
      </c>
    </row>
    <row r="24" spans="1:9" s="86" customFormat="1" ht="24.75" customHeight="1">
      <c r="A24" s="400" t="s">
        <v>698</v>
      </c>
      <c r="B24" s="400" t="s">
        <v>617</v>
      </c>
      <c r="C24" s="254" t="s">
        <v>699</v>
      </c>
      <c r="D24" s="255">
        <v>46242</v>
      </c>
      <c r="E24" s="255">
        <v>46278</v>
      </c>
      <c r="F24" s="255">
        <v>46283</v>
      </c>
      <c r="G24" s="255">
        <v>46286</v>
      </c>
      <c r="H24" s="255">
        <v>46290</v>
      </c>
    </row>
    <row r="25" spans="1:9" s="86" customFormat="1" ht="24.75" customHeight="1">
      <c r="A25" s="400" t="s">
        <v>700</v>
      </c>
      <c r="B25" s="400" t="s">
        <v>451</v>
      </c>
      <c r="C25" s="254" t="s">
        <v>699</v>
      </c>
      <c r="D25" s="255">
        <v>46249</v>
      </c>
      <c r="E25" s="255">
        <v>46285</v>
      </c>
      <c r="F25" s="255">
        <v>46290</v>
      </c>
      <c r="G25" s="255">
        <v>46293</v>
      </c>
      <c r="H25" s="255">
        <v>46297</v>
      </c>
    </row>
    <row r="26" spans="1:9" s="86" customFormat="1" ht="24.75" customHeight="1">
      <c r="A26" s="188"/>
      <c r="B26" s="188"/>
      <c r="C26" s="220"/>
      <c r="D26" s="221"/>
      <c r="E26" s="221"/>
      <c r="F26" s="221"/>
      <c r="G26" s="221"/>
      <c r="H26" s="221"/>
    </row>
    <row r="27" spans="1:9" s="86" customFormat="1" ht="24.75" customHeight="1">
      <c r="A27" s="175"/>
      <c r="B27" s="175"/>
      <c r="C27" s="175"/>
      <c r="D27" s="174"/>
      <c r="E27" s="176">
        <v>45203.9375</v>
      </c>
      <c r="F27" s="176"/>
      <c r="G27" s="176"/>
      <c r="H27" s="176"/>
    </row>
    <row r="28" spans="1:9" ht="24.75" customHeight="1">
      <c r="A28" s="146" t="s">
        <v>59</v>
      </c>
    </row>
    <row r="29" spans="1:9" ht="24.75" customHeight="1" thickBot="1">
      <c r="A29" s="155" t="s">
        <v>229</v>
      </c>
      <c r="B29" s="333" t="s">
        <v>381</v>
      </c>
      <c r="C29" s="333"/>
    </row>
    <row r="30" spans="1:9" ht="24.75" customHeight="1">
      <c r="A30" s="337" t="s">
        <v>230</v>
      </c>
      <c r="B30" s="340" t="s">
        <v>376</v>
      </c>
      <c r="C30" s="340"/>
      <c r="D30" s="340"/>
      <c r="E30" s="341"/>
    </row>
    <row r="31" spans="1:9" ht="24.75" customHeight="1">
      <c r="A31" s="338"/>
      <c r="B31" s="342" t="s">
        <v>289</v>
      </c>
      <c r="C31" s="342"/>
      <c r="D31" s="342"/>
      <c r="E31" s="343"/>
    </row>
    <row r="32" spans="1:9" ht="24.75" customHeight="1" thickBot="1">
      <c r="A32" s="339"/>
      <c r="B32" s="344" t="s">
        <v>377</v>
      </c>
      <c r="C32" s="344"/>
      <c r="D32" s="344"/>
      <c r="E32" s="345"/>
      <c r="I32" s="10"/>
    </row>
    <row r="33" spans="1:9" ht="24.75" customHeight="1">
      <c r="A33" s="146" t="s">
        <v>44</v>
      </c>
      <c r="B33" s="131"/>
      <c r="I33" s="10"/>
    </row>
    <row r="34" spans="1:9" ht="24.75" customHeight="1">
      <c r="A34" s="336" t="s">
        <v>324</v>
      </c>
      <c r="B34" s="336"/>
      <c r="C34" s="185" t="s">
        <v>657</v>
      </c>
    </row>
    <row r="35" spans="1:9" ht="24.75" customHeight="1">
      <c r="A35" s="148" t="s">
        <v>60</v>
      </c>
      <c r="B35" s="147"/>
      <c r="C35" s="185" t="s">
        <v>656</v>
      </c>
    </row>
    <row r="36" spans="1:9" ht="24.75" customHeight="1">
      <c r="A36" s="44" t="s">
        <v>390</v>
      </c>
      <c r="C36" s="140"/>
    </row>
    <row r="37" spans="1:9" ht="24.75" customHeight="1">
      <c r="A37" s="44"/>
    </row>
    <row r="38" spans="1:9" ht="24.75" customHeight="1">
      <c r="A38" s="196" t="s">
        <v>52</v>
      </c>
      <c r="B38" s="196" t="s">
        <v>53</v>
      </c>
      <c r="C38" s="196" t="s">
        <v>54</v>
      </c>
      <c r="D38" s="10"/>
      <c r="E38" s="37"/>
      <c r="F38" s="37"/>
      <c r="G38" s="13"/>
      <c r="H38" s="10"/>
    </row>
    <row r="39" spans="1:9" ht="24.75" customHeight="1">
      <c r="A39" s="198" t="s">
        <v>49</v>
      </c>
      <c r="B39" s="198" t="s">
        <v>393</v>
      </c>
      <c r="C39" s="198" t="s">
        <v>294</v>
      </c>
      <c r="D39" s="2"/>
    </row>
    <row r="40" spans="1:9" ht="24.75" customHeight="1">
      <c r="A40" s="198" t="s">
        <v>51</v>
      </c>
      <c r="B40" s="198" t="s">
        <v>237</v>
      </c>
      <c r="C40" s="198" t="s">
        <v>292</v>
      </c>
    </row>
    <row r="41" spans="1:9" s="10" customFormat="1" ht="24.75" customHeight="1">
      <c r="A41" s="198" t="s">
        <v>79</v>
      </c>
      <c r="B41" s="198" t="s">
        <v>392</v>
      </c>
      <c r="C41" s="198" t="s">
        <v>297</v>
      </c>
      <c r="D41" s="85"/>
      <c r="E41" s="85"/>
      <c r="F41" s="85"/>
      <c r="G41" s="85"/>
      <c r="H41" s="85"/>
      <c r="I41" s="85"/>
    </row>
    <row r="42" spans="1:9" ht="24.75" customHeight="1">
      <c r="A42" s="198" t="s">
        <v>17</v>
      </c>
      <c r="B42" s="198" t="s">
        <v>291</v>
      </c>
      <c r="C42" s="198" t="s">
        <v>293</v>
      </c>
    </row>
  </sheetData>
  <mergeCells count="7">
    <mergeCell ref="A34:B34"/>
    <mergeCell ref="A10:B10"/>
    <mergeCell ref="B29:C29"/>
    <mergeCell ref="A30:A32"/>
    <mergeCell ref="B30:E30"/>
    <mergeCell ref="B31:E31"/>
    <mergeCell ref="B32:E32"/>
  </mergeCells>
  <hyperlinks>
    <hyperlink ref="A11" r:id="rId1" display="https://www.yangming.com/en/esolution/long_term_schedule_detail?voyage=EC32618E" xr:uid="{71FE24F0-B05B-496A-8F6B-BDB294DB01A5}"/>
    <hyperlink ref="B11" r:id="rId2" display="https://www.yangming.com/en/esolution/vessel_schedule?vessel=ONEA" xr:uid="{B6D86C44-CE39-48FE-A86B-04C4009303C4}"/>
    <hyperlink ref="A12" r:id="rId3" display="https://www.yangming.com/en/esolution/long_term_schedule_detail?voyage=EC32619E" xr:uid="{E082F8F6-0BAF-4BC4-98D2-9FA8038DBCA4}"/>
    <hyperlink ref="B12" r:id="rId4" display="https://www.yangming.com/en/esolution/vessel_schedule?vessel=OMNT" xr:uid="{78D87164-9E7A-47A9-80E7-B1A4903CB623}"/>
    <hyperlink ref="A13" r:id="rId5" display="https://www.yangming.com/en/esolution/long_term_schedule_detail?voyage=EC32620E" xr:uid="{DB47668F-4D79-4872-B414-F510D4494418}"/>
    <hyperlink ref="B13" r:id="rId6" display="https://www.yangming.com/en/esolution/vessel_schedule?vessel=OMUN" xr:uid="{0B1A0955-AFBB-49F1-92CC-C48CAA69CD84}"/>
    <hyperlink ref="A14" r:id="rId7" display="https://www.yangming.com/en/esolution/long_term_schedule_detail?voyage=EC32621E" xr:uid="{DB0CAF1E-D39E-44FA-863F-599E7104D30E}"/>
    <hyperlink ref="B14" r:id="rId8" display="https://www.yangming.com/en/esolution/vessel_schedule?vessel=OSTK" xr:uid="{87F41FF1-E9F3-4FE7-A0F2-29E9C63FBDA8}"/>
    <hyperlink ref="A15" r:id="rId9" display="https://www.yangming.com/en/esolution/long_term_schedule_detail?voyage=EC32622E" xr:uid="{5214F09A-6E07-4BC3-97B7-56125BAE9E78}"/>
    <hyperlink ref="B15" r:id="rId10" display="https://www.yangming.com/en/esolution/vessel_schedule?vessel=OCHM" xr:uid="{DEBA1A34-EA78-4EFD-9DD7-B579145F4B7B}"/>
    <hyperlink ref="A16" r:id="rId11" display="https://www.yangming.com/en/esolution/long_term_schedule_detail?voyage=EC32623E" xr:uid="{37DDAD61-1F03-42E6-80BC-2CF7C070360D}"/>
    <hyperlink ref="B16" r:id="rId12" display="https://www.yangming.com/en/esolution/vessel_schedule?vessel=OWRN" xr:uid="{D3512525-5749-47C3-B534-8252C21030DC}"/>
    <hyperlink ref="A17" r:id="rId13" display="https://www.yangming.com/en/esolution/long_term_schedule_detail?voyage=EC32624E" xr:uid="{26F49A8C-952F-486D-BC3C-81DB06D94F18}"/>
    <hyperlink ref="A18" r:id="rId14" display="https://www.yangming.com/en/esolution/long_term_schedule_detail?voyage=EC32625E" xr:uid="{3D2E2E75-0C3B-474B-9AF3-52EF4B6383EF}"/>
    <hyperlink ref="B18" r:id="rId15" display="https://www.yangming.com/en/esolution/vessel_schedule?vessel=OGRS" xr:uid="{7B9DF65E-2C2A-497A-8B0C-B0D70B8AA923}"/>
    <hyperlink ref="A19" r:id="rId16" display="https://www.yangming.com/en/esolution/long_term_schedule_detail?voyage=EC32626E" xr:uid="{8C18D1C8-44E9-4E81-961A-BB98ABF6F072}"/>
    <hyperlink ref="B19" r:id="rId17" display="https://www.yangming.com/en/esolution/vessel_schedule?vessel=ONMA" xr:uid="{32A27B55-EDC2-4723-9417-0FA19EA23140}"/>
    <hyperlink ref="A20" r:id="rId18" display="https://www.yangming.com/en/esolution/long_term_schedule_detail?voyage=EC32627E" xr:uid="{FE7ACD0B-EB3D-4B5B-9C87-E6A09578D5DD}"/>
    <hyperlink ref="B20" r:id="rId19" display="https://www.yangming.com/en/esolution/vessel_schedule?vessel=ONMO" xr:uid="{43CB5971-7277-4ADA-82FA-D5C738123696}"/>
    <hyperlink ref="A21" r:id="rId20" display="https://www.yangming.com/en/esolution/long_term_schedule_detail?voyage=EC32628E" xr:uid="{E11C8621-AE64-488C-959D-BD7237F924EF}"/>
    <hyperlink ref="A22" r:id="rId21" display="https://www.yangming.com/en/esolution/long_term_schedule_detail?voyage=EC32629E" xr:uid="{AEC43341-347D-4B73-99C7-BAF89F3BE095}"/>
    <hyperlink ref="B22" r:id="rId22" display="https://www.yangming.com/en/esolution/vessel_schedule?vessel=OMLN" xr:uid="{ABB8AC29-552C-4AEE-9C21-9B5D39A02910}"/>
    <hyperlink ref="A23" r:id="rId23" display="https://www.yangming.com/en/esolution/long_term_schedule_detail?voyage=EC32630E" xr:uid="{C5D70D5E-5EB6-4568-A897-BB9784D4384F}"/>
    <hyperlink ref="B23" r:id="rId24" display="https://www.yangming.com/en/esolution/vessel_schedule?vessel=OFCN" xr:uid="{CB168CCE-2D86-43A8-A6C9-89FAF8091B71}"/>
    <hyperlink ref="A24" r:id="rId25" display="https://www.yangming.com/en/esolution/long_term_schedule_detail?voyage=EC32631E" xr:uid="{E41F079E-6CC9-4E11-8C13-EC994B546C5D}"/>
    <hyperlink ref="B24" r:id="rId26" display="https://www.yangming.com/en/esolution/vessel_schedule?vessel=OCRA" xr:uid="{3B1B59C7-9F7F-4732-BBF4-461273C220C5}"/>
    <hyperlink ref="A25" r:id="rId27" display="https://www.yangming.com/en/esolution/long_term_schedule_detail?voyage=EC32632E" xr:uid="{44247686-04C9-4A5F-BDC4-08592556D486}"/>
    <hyperlink ref="B25" r:id="rId28" display="https://www.yangming.com/en/esolution/vessel_schedule?vessel=ONHW" xr:uid="{186B6D9C-840D-4C4E-9C0C-C8395F1EBAB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61A2-E718-4D16-A4A9-03B6BE59BAA6}">
  <sheetPr>
    <tabColor rgb="FF0070C0"/>
  </sheetPr>
  <dimension ref="A1:P56"/>
  <sheetViews>
    <sheetView topLeftCell="A14" workbookViewId="0">
      <selection activeCell="C19" sqref="C19"/>
    </sheetView>
  </sheetViews>
  <sheetFormatPr defaultColWidth="9.140625" defaultRowHeight="12.75"/>
  <cols>
    <col min="1" max="1" width="16.5703125" style="85" customWidth="1"/>
    <col min="2" max="2" width="30" style="85" bestFit="1" customWidth="1"/>
    <col min="3" max="3" width="11.5703125" style="85" customWidth="1"/>
    <col min="4" max="4" width="19" style="85" customWidth="1"/>
    <col min="5" max="6" width="14.7109375" style="85" customWidth="1"/>
    <col min="7" max="8" width="16.140625" style="85" customWidth="1"/>
    <col min="9" max="9" width="13.7109375" style="85" bestFit="1" customWidth="1"/>
    <col min="10" max="10" width="11.5703125" style="85" customWidth="1"/>
    <col min="11" max="16384" width="9.140625" style="85"/>
  </cols>
  <sheetData>
    <row r="1" spans="1:10" ht="19.5">
      <c r="C1" s="117"/>
      <c r="D1" s="116" t="s">
        <v>99</v>
      </c>
    </row>
    <row r="2" spans="1:10" ht="19.5">
      <c r="C2" s="117"/>
      <c r="D2" s="121" t="s">
        <v>48</v>
      </c>
    </row>
    <row r="3" spans="1:10" ht="19.5">
      <c r="C3" s="118"/>
      <c r="D3" s="119" t="s">
        <v>395</v>
      </c>
      <c r="E3" s="86"/>
    </row>
    <row r="4" spans="1:10" ht="19.5">
      <c r="C4" s="117"/>
      <c r="D4" s="119" t="s">
        <v>100</v>
      </c>
    </row>
    <row r="5" spans="1:10" s="87" customFormat="1" ht="14.25" customHeight="1">
      <c r="A5" s="94" t="s">
        <v>284</v>
      </c>
      <c r="E5" s="88"/>
      <c r="F5" s="89"/>
      <c r="I5" s="88"/>
    </row>
    <row r="6" spans="1:10" s="87" customFormat="1" ht="14.25" customHeight="1">
      <c r="A6" s="95" t="s">
        <v>43</v>
      </c>
      <c r="B6" s="90"/>
      <c r="C6" s="90"/>
      <c r="D6" s="91"/>
      <c r="E6" s="88"/>
      <c r="F6" s="89"/>
      <c r="I6" s="88"/>
    </row>
    <row r="7" spans="1:10" s="161" customFormat="1" ht="22.5" customHeight="1" thickBot="1">
      <c r="A7" s="158" t="s">
        <v>398</v>
      </c>
      <c r="B7" s="159"/>
      <c r="C7" s="159"/>
      <c r="D7" s="160"/>
      <c r="E7" s="160"/>
      <c r="F7" s="159"/>
    </row>
    <row r="8" spans="1:10" s="150" customFormat="1" ht="40.5" customHeight="1" thickTop="1" thickBot="1">
      <c r="A8" s="183"/>
      <c r="B8" s="183"/>
      <c r="C8" s="184"/>
      <c r="D8" s="194" t="s">
        <v>57</v>
      </c>
      <c r="E8" s="347" t="s">
        <v>409</v>
      </c>
      <c r="F8" s="348"/>
      <c r="G8" s="195" t="s">
        <v>47</v>
      </c>
      <c r="H8" s="195" t="s">
        <v>104</v>
      </c>
      <c r="J8" s="201"/>
    </row>
    <row r="9" spans="1:10" s="150" customFormat="1" ht="24" customHeight="1" thickTop="1" thickBot="1">
      <c r="A9" s="193" t="s">
        <v>274</v>
      </c>
      <c r="B9" s="192" t="s">
        <v>275</v>
      </c>
      <c r="C9" s="192" t="s">
        <v>276</v>
      </c>
      <c r="D9" s="202" t="s">
        <v>224</v>
      </c>
      <c r="E9" s="349" t="s">
        <v>313</v>
      </c>
      <c r="F9" s="350"/>
      <c r="G9" s="219" t="s">
        <v>315</v>
      </c>
      <c r="H9" s="219" t="s">
        <v>314</v>
      </c>
      <c r="J9" s="201"/>
    </row>
    <row r="10" spans="1:10" s="150" customFormat="1" ht="24" customHeight="1">
      <c r="A10" s="334"/>
      <c r="B10" s="335"/>
      <c r="C10" s="199"/>
      <c r="D10" s="199" t="s">
        <v>33</v>
      </c>
      <c r="E10" s="199" t="s">
        <v>4</v>
      </c>
      <c r="F10" s="199" t="s">
        <v>28</v>
      </c>
      <c r="G10" s="199" t="s">
        <v>35</v>
      </c>
      <c r="H10" s="199" t="s">
        <v>16</v>
      </c>
      <c r="J10" s="201"/>
    </row>
    <row r="11" spans="1:10" s="150" customFormat="1" ht="24" customHeight="1">
      <c r="A11" s="253" t="s">
        <v>523</v>
      </c>
      <c r="B11" s="253" t="s">
        <v>524</v>
      </c>
      <c r="C11" s="272" t="s">
        <v>525</v>
      </c>
      <c r="D11" s="273">
        <v>46023</v>
      </c>
      <c r="E11" s="273">
        <v>46026</v>
      </c>
      <c r="F11" s="273">
        <v>46026</v>
      </c>
      <c r="G11" s="273">
        <v>46045</v>
      </c>
      <c r="H11" s="273">
        <v>46050</v>
      </c>
      <c r="J11" s="201"/>
    </row>
    <row r="12" spans="1:10" s="86" customFormat="1" ht="24" customHeight="1">
      <c r="A12" s="253" t="s">
        <v>526</v>
      </c>
      <c r="B12" s="253" t="s">
        <v>547</v>
      </c>
      <c r="C12" s="272" t="s">
        <v>157</v>
      </c>
      <c r="D12" s="273">
        <v>46030</v>
      </c>
      <c r="E12" s="273">
        <v>46033</v>
      </c>
      <c r="F12" s="273">
        <v>46033</v>
      </c>
      <c r="G12" s="273">
        <v>46052</v>
      </c>
      <c r="H12" s="273">
        <v>46057</v>
      </c>
      <c r="J12" s="252"/>
    </row>
    <row r="13" spans="1:10" s="150" customFormat="1" ht="24" customHeight="1">
      <c r="A13" s="253" t="s">
        <v>481</v>
      </c>
      <c r="B13" s="253" t="s">
        <v>414</v>
      </c>
      <c r="C13" s="272" t="s">
        <v>473</v>
      </c>
      <c r="D13" s="273">
        <v>46037</v>
      </c>
      <c r="E13" s="273">
        <v>46040</v>
      </c>
      <c r="F13" s="273">
        <v>46040</v>
      </c>
      <c r="G13" s="273">
        <v>46059</v>
      </c>
      <c r="H13" s="273">
        <v>46064</v>
      </c>
      <c r="J13" s="201"/>
    </row>
    <row r="14" spans="1:10" s="86" customFormat="1" ht="24" customHeight="1">
      <c r="A14" s="256" t="s">
        <v>482</v>
      </c>
      <c r="B14" s="256" t="s">
        <v>573</v>
      </c>
      <c r="C14" s="256" t="s">
        <v>573</v>
      </c>
      <c r="D14" s="274">
        <f>+D13+7</f>
        <v>46044</v>
      </c>
      <c r="E14" s="257" t="s">
        <v>262</v>
      </c>
      <c r="F14" s="257" t="s">
        <v>262</v>
      </c>
      <c r="G14" s="257" t="s">
        <v>262</v>
      </c>
      <c r="H14" s="257" t="s">
        <v>262</v>
      </c>
      <c r="J14" s="252"/>
    </row>
    <row r="15" spans="1:10" s="150" customFormat="1" ht="24" customHeight="1">
      <c r="A15" s="253" t="s">
        <v>576</v>
      </c>
      <c r="B15" s="253" t="s">
        <v>444</v>
      </c>
      <c r="C15" s="254" t="s">
        <v>111</v>
      </c>
      <c r="D15" s="255">
        <v>46051</v>
      </c>
      <c r="E15" s="255">
        <v>46054</v>
      </c>
      <c r="F15" s="255">
        <v>46054</v>
      </c>
      <c r="G15" s="255">
        <v>46073</v>
      </c>
      <c r="H15" s="255">
        <v>46078</v>
      </c>
      <c r="J15" s="201"/>
    </row>
    <row r="16" spans="1:10" s="150" customFormat="1" ht="24" customHeight="1">
      <c r="A16" s="253" t="s">
        <v>577</v>
      </c>
      <c r="B16" s="253" t="s">
        <v>494</v>
      </c>
      <c r="C16" s="254" t="s">
        <v>495</v>
      </c>
      <c r="D16" s="255">
        <v>46058</v>
      </c>
      <c r="E16" s="255">
        <v>46061</v>
      </c>
      <c r="F16" s="255">
        <v>46061</v>
      </c>
      <c r="G16" s="255">
        <v>46080</v>
      </c>
      <c r="H16" s="255">
        <v>46085</v>
      </c>
      <c r="J16" s="201"/>
    </row>
    <row r="17" spans="1:10" s="150" customFormat="1" ht="24" customHeight="1">
      <c r="A17" s="253" t="s">
        <v>578</v>
      </c>
      <c r="B17" s="253" t="s">
        <v>461</v>
      </c>
      <c r="C17" s="254" t="s">
        <v>478</v>
      </c>
      <c r="D17" s="255">
        <v>46065</v>
      </c>
      <c r="E17" s="255">
        <v>46068</v>
      </c>
      <c r="F17" s="255">
        <v>46068</v>
      </c>
      <c r="G17" s="255">
        <v>46087</v>
      </c>
      <c r="H17" s="255">
        <v>46092</v>
      </c>
      <c r="J17" s="201"/>
    </row>
    <row r="18" spans="1:10" s="86" customFormat="1" ht="24" customHeight="1">
      <c r="A18" s="253" t="s">
        <v>579</v>
      </c>
      <c r="B18" s="253" t="s">
        <v>445</v>
      </c>
      <c r="C18" s="254" t="s">
        <v>511</v>
      </c>
      <c r="D18" s="255">
        <v>46072</v>
      </c>
      <c r="E18" s="255">
        <v>46075</v>
      </c>
      <c r="F18" s="255">
        <v>46075</v>
      </c>
      <c r="G18" s="255">
        <v>46094</v>
      </c>
      <c r="H18" s="255">
        <v>46099</v>
      </c>
      <c r="J18" s="252"/>
    </row>
    <row r="19" spans="1:10" s="150" customFormat="1" ht="24" customHeight="1">
      <c r="A19" s="277" t="s">
        <v>497</v>
      </c>
      <c r="B19" s="277" t="s">
        <v>573</v>
      </c>
      <c r="C19" s="277" t="s">
        <v>573</v>
      </c>
      <c r="D19" s="278">
        <f>+D18+7</f>
        <v>46079</v>
      </c>
      <c r="E19" s="279" t="s">
        <v>262</v>
      </c>
      <c r="F19" s="279" t="s">
        <v>262</v>
      </c>
      <c r="G19" s="279" t="s">
        <v>262</v>
      </c>
      <c r="H19" s="279" t="s">
        <v>262</v>
      </c>
      <c r="J19" s="201"/>
    </row>
    <row r="20" spans="1:10" s="150" customFormat="1" ht="24" customHeight="1">
      <c r="A20" s="253" t="s">
        <v>580</v>
      </c>
      <c r="B20" s="253" t="s">
        <v>442</v>
      </c>
      <c r="C20" s="280" t="s">
        <v>363</v>
      </c>
      <c r="D20" s="281">
        <v>46086</v>
      </c>
      <c r="E20" s="281">
        <v>46089</v>
      </c>
      <c r="F20" s="281">
        <v>46089</v>
      </c>
      <c r="G20" s="281">
        <v>46108</v>
      </c>
      <c r="H20" s="281">
        <v>46113</v>
      </c>
      <c r="J20" s="201"/>
    </row>
    <row r="21" spans="1:10" s="150" customFormat="1" ht="24" customHeight="1">
      <c r="A21" s="253" t="s">
        <v>591</v>
      </c>
      <c r="B21" s="253" t="s">
        <v>592</v>
      </c>
      <c r="C21" s="280" t="s">
        <v>460</v>
      </c>
      <c r="D21" s="281">
        <v>46093</v>
      </c>
      <c r="E21" s="281">
        <v>46096</v>
      </c>
      <c r="F21" s="281">
        <v>46096</v>
      </c>
      <c r="G21" s="281">
        <v>46115</v>
      </c>
      <c r="H21" s="281">
        <v>46120</v>
      </c>
      <c r="J21" s="201"/>
    </row>
    <row r="22" spans="1:10" s="150" customFormat="1" ht="24" customHeight="1">
      <c r="A22" s="253" t="s">
        <v>593</v>
      </c>
      <c r="B22" s="253" t="s">
        <v>459</v>
      </c>
      <c r="C22" s="280" t="s">
        <v>321</v>
      </c>
      <c r="D22" s="281">
        <v>46100</v>
      </c>
      <c r="E22" s="281">
        <v>46103</v>
      </c>
      <c r="F22" s="281">
        <v>46103</v>
      </c>
      <c r="G22" s="281">
        <v>46122</v>
      </c>
      <c r="H22" s="281">
        <v>46127</v>
      </c>
      <c r="J22" s="201"/>
    </row>
    <row r="23" spans="1:10" s="150" customFormat="1" ht="24" customHeight="1">
      <c r="A23" s="253" t="s">
        <v>594</v>
      </c>
      <c r="B23" s="253" t="s">
        <v>527</v>
      </c>
      <c r="C23" s="280" t="s">
        <v>470</v>
      </c>
      <c r="D23" s="281">
        <v>46107</v>
      </c>
      <c r="E23" s="281">
        <v>46110</v>
      </c>
      <c r="F23" s="281">
        <v>46110</v>
      </c>
      <c r="G23" s="281">
        <v>46129</v>
      </c>
      <c r="H23" s="281">
        <v>46134</v>
      </c>
      <c r="J23" s="201"/>
    </row>
    <row r="24" spans="1:10" s="150" customFormat="1" ht="24" customHeight="1">
      <c r="A24" s="253" t="s">
        <v>595</v>
      </c>
      <c r="B24" s="253" t="s">
        <v>486</v>
      </c>
      <c r="C24" s="280" t="s">
        <v>449</v>
      </c>
      <c r="D24" s="281">
        <v>46114</v>
      </c>
      <c r="E24" s="281">
        <v>46117</v>
      </c>
      <c r="F24" s="281">
        <v>46117</v>
      </c>
      <c r="G24" s="281">
        <v>46136</v>
      </c>
      <c r="H24" s="281">
        <v>46141</v>
      </c>
      <c r="J24" s="201"/>
    </row>
    <row r="25" spans="1:10" s="150" customFormat="1" ht="24" customHeight="1">
      <c r="A25" s="253" t="s">
        <v>594</v>
      </c>
      <c r="B25" s="253" t="s">
        <v>527</v>
      </c>
      <c r="C25" s="254" t="s">
        <v>470</v>
      </c>
      <c r="D25" s="255">
        <v>46107</v>
      </c>
      <c r="E25" s="255">
        <v>46110</v>
      </c>
      <c r="F25" s="255">
        <v>46110</v>
      </c>
      <c r="G25" s="255">
        <v>46129</v>
      </c>
      <c r="H25" s="255">
        <v>46134</v>
      </c>
      <c r="J25" s="201"/>
    </row>
    <row r="26" spans="1:10" s="150" customFormat="1" ht="24" customHeight="1">
      <c r="A26" s="253" t="s">
        <v>595</v>
      </c>
      <c r="B26" s="253" t="s">
        <v>486</v>
      </c>
      <c r="C26" s="254" t="s">
        <v>449</v>
      </c>
      <c r="D26" s="255">
        <v>46114</v>
      </c>
      <c r="E26" s="255">
        <v>46117</v>
      </c>
      <c r="F26" s="255">
        <v>46117</v>
      </c>
      <c r="G26" s="255">
        <v>46136</v>
      </c>
      <c r="H26" s="255">
        <v>46141</v>
      </c>
      <c r="J26" s="201"/>
    </row>
    <row r="27" spans="1:10" s="86" customFormat="1" ht="24.75" customHeight="1">
      <c r="A27" s="188"/>
      <c r="B27" s="188"/>
      <c r="C27" s="220"/>
      <c r="D27" s="221"/>
      <c r="E27" s="221"/>
      <c r="F27" s="221"/>
      <c r="G27" s="221"/>
      <c r="H27" s="221"/>
      <c r="I27" s="150"/>
      <c r="J27" s="201"/>
    </row>
    <row r="28" spans="1:10" s="150" customFormat="1" ht="21.6" customHeight="1">
      <c r="A28" s="152"/>
      <c r="B28" s="152"/>
      <c r="H28" s="152"/>
      <c r="I28" s="152"/>
      <c r="J28" s="152"/>
    </row>
    <row r="29" spans="1:10" s="150" customFormat="1" ht="21.6" customHeight="1">
      <c r="A29" s="146" t="s">
        <v>59</v>
      </c>
      <c r="B29" s="151"/>
      <c r="C29" s="151"/>
      <c r="D29" s="152"/>
      <c r="E29" s="152"/>
      <c r="F29" s="152"/>
    </row>
    <row r="30" spans="1:10" s="150" customFormat="1" ht="21.6" customHeight="1" thickBot="1">
      <c r="A30" s="155" t="s">
        <v>397</v>
      </c>
      <c r="B30" s="333" t="s">
        <v>384</v>
      </c>
      <c r="C30" s="333"/>
      <c r="D30" s="85"/>
      <c r="E30" s="85"/>
      <c r="F30" s="85"/>
    </row>
    <row r="31" spans="1:10" s="150" customFormat="1" ht="21.6" customHeight="1">
      <c r="A31" s="337" t="s">
        <v>230</v>
      </c>
      <c r="B31" s="340" t="s">
        <v>376</v>
      </c>
      <c r="C31" s="340"/>
      <c r="D31" s="340"/>
      <c r="E31" s="341"/>
      <c r="F31" s="85"/>
    </row>
    <row r="32" spans="1:10" s="150" customFormat="1" ht="21.6" customHeight="1">
      <c r="A32" s="338"/>
      <c r="B32" s="342" t="s">
        <v>289</v>
      </c>
      <c r="C32" s="342"/>
      <c r="D32" s="342"/>
      <c r="E32" s="343"/>
      <c r="F32" s="181"/>
    </row>
    <row r="33" spans="1:16" s="150" customFormat="1" ht="21.6" customHeight="1" thickBot="1">
      <c r="A33" s="339"/>
      <c r="B33" s="344" t="s">
        <v>377</v>
      </c>
      <c r="C33" s="344"/>
      <c r="D33" s="344"/>
      <c r="E33" s="345"/>
      <c r="F33" s="85"/>
    </row>
    <row r="34" spans="1:16" s="150" customFormat="1" ht="21.6" customHeight="1">
      <c r="A34" s="146" t="s">
        <v>44</v>
      </c>
      <c r="B34" s="131"/>
      <c r="C34" s="85"/>
      <c r="D34" s="85"/>
      <c r="E34" s="85"/>
      <c r="F34" s="85"/>
    </row>
    <row r="35" spans="1:16" s="150" customFormat="1" ht="38.25" customHeight="1">
      <c r="A35" s="346" t="s">
        <v>323</v>
      </c>
      <c r="B35" s="346"/>
      <c r="C35" s="185" t="s">
        <v>382</v>
      </c>
      <c r="D35" s="85"/>
      <c r="E35" s="85"/>
      <c r="F35" s="85"/>
    </row>
    <row r="36" spans="1:16" s="150" customFormat="1" ht="21.6" customHeight="1">
      <c r="A36" s="44" t="s">
        <v>755</v>
      </c>
      <c r="B36" s="85"/>
      <c r="C36" s="185" t="s">
        <v>380</v>
      </c>
      <c r="D36" s="85"/>
      <c r="E36" s="85"/>
      <c r="F36" s="85"/>
    </row>
    <row r="37" spans="1:16" s="150" customFormat="1" ht="21.6" customHeight="1">
      <c r="A37" s="44" t="s">
        <v>390</v>
      </c>
      <c r="B37" s="85"/>
      <c r="C37" s="85"/>
      <c r="D37" s="85"/>
      <c r="E37" s="85"/>
      <c r="F37" s="85"/>
    </row>
    <row r="38" spans="1:16" s="150" customFormat="1" ht="21.6" customHeight="1">
      <c r="A38" s="44"/>
      <c r="B38" s="85"/>
      <c r="C38" s="85"/>
      <c r="D38" s="85"/>
      <c r="E38" s="85"/>
      <c r="F38" s="85"/>
    </row>
    <row r="39" spans="1:16" s="150" customFormat="1" ht="21.6" customHeight="1">
      <c r="A39" s="196" t="s">
        <v>52</v>
      </c>
      <c r="B39" s="196" t="s">
        <v>53</v>
      </c>
      <c r="C39" s="196" t="s">
        <v>54</v>
      </c>
      <c r="D39" s="10"/>
      <c r="E39" s="37"/>
      <c r="F39" s="37"/>
    </row>
    <row r="40" spans="1:16" s="150" customFormat="1" ht="60">
      <c r="A40" s="198" t="s">
        <v>21</v>
      </c>
      <c r="B40" s="198" t="s">
        <v>241</v>
      </c>
      <c r="C40" s="198" t="s">
        <v>242</v>
      </c>
      <c r="D40" s="6"/>
      <c r="E40" s="37"/>
      <c r="F40" s="37"/>
    </row>
    <row r="41" spans="1:16" s="150" customFormat="1" ht="24">
      <c r="A41" s="198" t="s">
        <v>12</v>
      </c>
      <c r="B41" s="198" t="s">
        <v>240</v>
      </c>
      <c r="C41" s="198" t="s">
        <v>239</v>
      </c>
      <c r="D41" s="2"/>
      <c r="E41" s="23"/>
      <c r="F41" s="23"/>
    </row>
    <row r="42" spans="1:16" s="150" customFormat="1" ht="21.6" customHeight="1">
      <c r="A42" s="198"/>
      <c r="B42" s="198"/>
      <c r="C42" s="198"/>
      <c r="D42" s="85"/>
      <c r="E42" s="85"/>
      <c r="F42" s="85"/>
    </row>
    <row r="43" spans="1:16" s="150" customFormat="1" ht="21.6" customHeight="1">
      <c r="A43" s="85"/>
      <c r="B43" s="85"/>
      <c r="C43" s="85"/>
      <c r="D43" s="85"/>
      <c r="E43" s="85"/>
      <c r="F43" s="85"/>
    </row>
    <row r="44" spans="1:16" s="150" customFormat="1" ht="21.6" customHeight="1">
      <c r="A44" s="85"/>
      <c r="B44" s="85"/>
      <c r="C44" s="85"/>
      <c r="D44" s="85"/>
      <c r="E44" s="85"/>
      <c r="F44" s="85"/>
    </row>
    <row r="45" spans="1:16" s="150" customFormat="1" ht="21.6" customHeight="1">
      <c r="A45" s="85"/>
      <c r="B45" s="85"/>
      <c r="C45" s="85"/>
      <c r="D45" s="85"/>
      <c r="E45" s="85"/>
      <c r="F45" s="85"/>
    </row>
    <row r="46" spans="1:16" s="150" customFormat="1" ht="21.6" customHeight="1">
      <c r="A46" s="85"/>
      <c r="B46" s="85"/>
      <c r="C46" s="85"/>
      <c r="D46" s="85"/>
      <c r="E46" s="85"/>
      <c r="F46" s="85"/>
    </row>
    <row r="47" spans="1:16" s="150" customFormat="1" ht="21.6" customHeight="1">
      <c r="A47" s="85"/>
      <c r="B47" s="85"/>
      <c r="C47" s="85"/>
      <c r="D47" s="85"/>
      <c r="E47" s="85"/>
      <c r="F47" s="85"/>
    </row>
    <row r="48" spans="1:16" ht="24.75" customHeight="1">
      <c r="I48" s="10"/>
      <c r="J48" s="10"/>
      <c r="K48" s="10"/>
      <c r="L48" s="10"/>
      <c r="M48" s="10"/>
      <c r="N48" s="10"/>
      <c r="O48" s="10"/>
      <c r="P48" s="10"/>
    </row>
    <row r="49" spans="1:16" ht="14.25">
      <c r="I49" s="10"/>
      <c r="J49" s="10"/>
      <c r="K49" s="10"/>
      <c r="L49" s="10"/>
      <c r="M49" s="10"/>
      <c r="N49" s="10"/>
      <c r="O49" s="10"/>
      <c r="P49" s="10"/>
    </row>
    <row r="50" spans="1:16" ht="23.25" customHeight="1"/>
    <row r="52" spans="1:16" ht="12.75" customHeight="1"/>
    <row r="54" spans="1:16" s="10" customFormat="1" ht="14.2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</row>
    <row r="55" spans="1:16" s="10" customFormat="1" ht="14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</row>
    <row r="56" spans="1:16" s="10" customFormat="1" ht="14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</row>
  </sheetData>
  <mergeCells count="9">
    <mergeCell ref="A35:B35"/>
    <mergeCell ref="E8:F8"/>
    <mergeCell ref="E9:F9"/>
    <mergeCell ref="B30:C30"/>
    <mergeCell ref="A10:B10"/>
    <mergeCell ref="A31:A33"/>
    <mergeCell ref="B31:E31"/>
    <mergeCell ref="B32:E32"/>
    <mergeCell ref="B33:E33"/>
  </mergeCells>
  <phoneticPr fontId="1" type="noConversion"/>
  <hyperlinks>
    <hyperlink ref="A11" r:id="rId1" display="https://www.yangming.com/en/esolution/long_term_schedule_detail?voyage=FP22545AB" xr:uid="{8A2D7610-DEA7-4EAC-8FE5-5F1AEAFC8452}"/>
    <hyperlink ref="B11" r:id="rId2" display="https://www.yangming.com/en/esolution/vessel_schedule?vessel=HNMR" xr:uid="{7C6FE3A7-687D-4D17-9542-C4C9974BC696}"/>
    <hyperlink ref="A12" r:id="rId3" display="https://www.yangming.com/en/esolution/long_term_schedule_detail?voyage=FP22546AB" xr:uid="{1662EE3C-0395-40EF-9497-6F06709CFD70}"/>
    <hyperlink ref="B12" r:id="rId4" display="https://www.yangming.com/en/esolution/vessel_schedule?vessel=YTRN" xr:uid="{C137EB6E-0838-441E-AC88-2DD403537EDC}"/>
    <hyperlink ref="A13" r:id="rId5" display="https://www.yangming.com/en/esolution/long_term_schedule_detail?voyage=FP22547B" xr:uid="{003C74C9-5860-4F90-9636-1D7AE2961192}"/>
    <hyperlink ref="B13" r:id="rId6" display="https://www.yangming.com/en/esolution/vessel_schedule?vessel=HMHO" xr:uid="{81B67E03-4231-43DD-BB38-3EDF975ACDB1}"/>
    <hyperlink ref="A15" r:id="rId7" display="https://www.yangming.com/en/esolution/long_term_schedule_detail?voyage=FP22549AB" xr:uid="{1199BEE3-2B37-4230-A598-C4F16645B121}"/>
    <hyperlink ref="B15" r:id="rId8" display="https://www.yangming.com/en/esolution/vessel_schedule?vessel=HMPR" xr:uid="{7292501A-65B4-4705-9726-C871FFAAC0BE}"/>
    <hyperlink ref="A16" r:id="rId9" display="https://www.yangming.com/en/esolution/long_term_schedule_detail?voyage=FP22550AB" xr:uid="{64F463E2-3346-4EC4-9FA9-4A82D8EC2333}"/>
    <hyperlink ref="B16" r:id="rId10" display="https://www.yangming.com/en/esolution/vessel_schedule?vessel=HMDV" xr:uid="{A864C35D-8107-4A32-B8A0-1A3D1B33B2DC}"/>
    <hyperlink ref="A17" r:id="rId11" display="https://www.yangming.com/en/esolution/long_term_schedule_detail?voyage=FP22551AB" xr:uid="{6AB6825B-2721-4C6C-AF89-A9C250F6F769}"/>
    <hyperlink ref="B17" r:id="rId12" display="https://www.yangming.com/en/esolution/vessel_schedule?vessel=ONMD" xr:uid="{5C2F81E2-EB7E-417B-8A3C-25955910F0A2}"/>
    <hyperlink ref="A18" r:id="rId13" display="https://www.yangming.com/en/esolution/long_term_schedule_detail?voyage=FP22552AB" xr:uid="{E3B50D46-B70D-4F8D-A702-3BCDEE67E494}"/>
    <hyperlink ref="B18" r:id="rId14" display="https://www.yangming.com/en/esolution/vessel_schedule?vessel=HMDR" xr:uid="{FFC362AA-AE66-4B5E-85D2-BD0FCC0C2D42}"/>
    <hyperlink ref="A25" r:id="rId15" display="https://www.yangming.com/en/esolution/long_term_schedule_detail?voyage=FP22605AB" xr:uid="{6F1E5066-ABBB-4526-8529-00680C915FFF}"/>
    <hyperlink ref="B25" r:id="rId16" display="https://www.yangming.com/en/esolution/vessel_schedule?vessel=OAMZ" xr:uid="{122D92E6-053A-46B1-85FA-060A5BC72A95}"/>
    <hyperlink ref="A26" r:id="rId17" display="https://www.yangming.com/en/esolution/long_term_schedule_detail?voyage=FP22606AB" xr:uid="{C8A18980-F860-4E55-9E87-E5767DB79BBD}"/>
    <hyperlink ref="B26" r:id="rId18" display="https://www.yangming.com/en/esolution/vessel_schedule?vessel=OHMB" xr:uid="{152722D7-2EBB-41F9-9D0E-A045705B7D91}"/>
    <hyperlink ref="A20" r:id="rId19" display="https://www.yangming.com/en/esolution/long_term_schedule_detail?voyage=FP22602AB" xr:uid="{49E1C68B-6B9A-4058-B152-A8B420ABD580}"/>
    <hyperlink ref="B20" r:id="rId20" display="https://www.yangming.com/en/esolution/vessel_schedule?vessel=ONAS" xr:uid="{CF2DFD3A-5544-45E6-A065-9A60DACB35B3}"/>
    <hyperlink ref="A21" r:id="rId21" display="https://www.yangming.com/en/esolution/long_term_schedule_detail?voyage=FP22603AB" xr:uid="{68EE86FB-1982-4B27-BF2F-4A1CA31107D0}"/>
    <hyperlink ref="B21" r:id="rId22" display="https://www.yangming.com/en/esolution/vessel_schedule?vessel=YMTG" xr:uid="{765B9169-B228-43CC-9DB0-8E7CAB5E0E24}"/>
    <hyperlink ref="A22" r:id="rId23" display="https://www.yangming.com/en/esolution/long_term_schedule_detail?voyage=FP22604AB" xr:uid="{5C8D3FA0-3B11-4480-BE5B-551F7D53AF8B}"/>
    <hyperlink ref="B22" r:id="rId24" display="https://www.yangming.com/en/esolution/vessel_schedule?vessel=OCGS" xr:uid="{5B594255-CD83-4D5D-A3BB-59FF044FD0B6}"/>
    <hyperlink ref="A23" r:id="rId25" display="https://www.yangming.com/en/esolution/long_term_schedule_detail?voyage=FP22605AB" xr:uid="{EA603D9F-5736-49EC-BDFC-63D1B310967F}"/>
    <hyperlink ref="B23" r:id="rId26" display="https://www.yangming.com/en/esolution/vessel_schedule?vessel=OAMZ" xr:uid="{FF90E90B-56A3-4677-83DA-852D1D8010A4}"/>
    <hyperlink ref="A24" r:id="rId27" display="https://www.yangming.com/en/esolution/long_term_schedule_detail?voyage=FP22606AB" xr:uid="{D5EEC3D5-24D1-4948-9292-AD76E4B1A9B1}"/>
    <hyperlink ref="B24" r:id="rId28" display="https://www.yangming.com/en/esolution/vessel_schedule?vessel=OHMB" xr:uid="{5D96D533-D3BB-43A1-9FAE-20972E56F0B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CA4E-94BD-49CD-AB4D-C41A4C9745BD}">
  <sheetPr>
    <tabColor rgb="FF00B0F0"/>
  </sheetPr>
  <dimension ref="A1:P57"/>
  <sheetViews>
    <sheetView topLeftCell="A27" workbookViewId="0">
      <selection activeCell="H25" sqref="H25"/>
    </sheetView>
  </sheetViews>
  <sheetFormatPr defaultColWidth="9.140625" defaultRowHeight="12.75"/>
  <cols>
    <col min="1" max="1" width="16.5703125" style="85" customWidth="1"/>
    <col min="2" max="2" width="30" style="85" bestFit="1" customWidth="1"/>
    <col min="3" max="3" width="11.5703125" style="85" customWidth="1"/>
    <col min="4" max="4" width="19" style="85" customWidth="1"/>
    <col min="5" max="6" width="14.7109375" style="85" customWidth="1"/>
    <col min="7" max="8" width="16.140625" style="85" customWidth="1"/>
    <col min="9" max="9" width="13.7109375" style="85" bestFit="1" customWidth="1"/>
    <col min="10" max="10" width="11.5703125" style="85" customWidth="1"/>
    <col min="11" max="16384" width="9.140625" style="85"/>
  </cols>
  <sheetData>
    <row r="1" spans="1:10" ht="19.5">
      <c r="C1" s="117"/>
      <c r="D1" s="116" t="s">
        <v>99</v>
      </c>
    </row>
    <row r="2" spans="1:10" ht="19.5">
      <c r="C2" s="117"/>
      <c r="D2" s="121" t="s">
        <v>48</v>
      </c>
    </row>
    <row r="3" spans="1:10" ht="19.5">
      <c r="C3" s="118"/>
      <c r="D3" s="119" t="s">
        <v>395</v>
      </c>
      <c r="E3" s="86"/>
    </row>
    <row r="4" spans="1:10" ht="19.5">
      <c r="C4" s="117"/>
      <c r="D4" s="119" t="s">
        <v>100</v>
      </c>
    </row>
    <row r="5" spans="1:10" s="87" customFormat="1" ht="14.25" customHeight="1">
      <c r="A5" s="94" t="s">
        <v>284</v>
      </c>
      <c r="E5" s="88"/>
      <c r="F5" s="89"/>
      <c r="I5" s="88"/>
    </row>
    <row r="6" spans="1:10" s="87" customFormat="1" ht="14.25" customHeight="1">
      <c r="A6" s="95" t="s">
        <v>43</v>
      </c>
      <c r="B6" s="90"/>
      <c r="C6" s="90"/>
      <c r="D6" s="91"/>
      <c r="E6" s="88"/>
      <c r="F6" s="89"/>
      <c r="I6" s="88"/>
    </row>
    <row r="7" spans="1:10" s="161" customFormat="1" ht="22.5" customHeight="1" thickBot="1">
      <c r="A7" s="158" t="s">
        <v>670</v>
      </c>
      <c r="B7" s="159"/>
      <c r="C7" s="159"/>
      <c r="D7" s="160"/>
      <c r="E7" s="160"/>
      <c r="F7" s="159"/>
    </row>
    <row r="8" spans="1:10" s="150" customFormat="1" ht="40.5" customHeight="1" thickTop="1" thickBot="1">
      <c r="A8" s="183"/>
      <c r="B8" s="183"/>
      <c r="C8" s="184"/>
      <c r="D8" s="194" t="s">
        <v>753</v>
      </c>
      <c r="E8" s="347" t="s">
        <v>409</v>
      </c>
      <c r="F8" s="348"/>
      <c r="G8" s="195" t="s">
        <v>104</v>
      </c>
      <c r="H8" s="195" t="s">
        <v>47</v>
      </c>
      <c r="J8" s="201"/>
    </row>
    <row r="9" spans="1:10" s="150" customFormat="1" ht="24" customHeight="1" thickTop="1" thickBot="1">
      <c r="A9" s="193" t="s">
        <v>274</v>
      </c>
      <c r="B9" s="192" t="s">
        <v>275</v>
      </c>
      <c r="C9" s="192" t="s">
        <v>276</v>
      </c>
      <c r="D9" s="291" t="s">
        <v>475</v>
      </c>
      <c r="E9" s="349" t="s">
        <v>313</v>
      </c>
      <c r="F9" s="350"/>
      <c r="G9" s="219" t="s">
        <v>314</v>
      </c>
      <c r="H9" s="219" t="s">
        <v>315</v>
      </c>
      <c r="J9" s="201"/>
    </row>
    <row r="10" spans="1:10" s="150" customFormat="1" ht="24" customHeight="1">
      <c r="A10" s="334"/>
      <c r="B10" s="335"/>
      <c r="C10" s="199"/>
      <c r="D10" s="199" t="s">
        <v>220</v>
      </c>
      <c r="E10" s="199" t="s">
        <v>28</v>
      </c>
      <c r="F10" s="199" t="s">
        <v>36</v>
      </c>
      <c r="G10" s="199" t="s">
        <v>16</v>
      </c>
      <c r="H10" s="199" t="s">
        <v>36</v>
      </c>
      <c r="J10" s="201"/>
    </row>
    <row r="11" spans="1:10" s="150" customFormat="1" ht="24" customHeight="1">
      <c r="A11" s="400" t="s">
        <v>618</v>
      </c>
      <c r="B11" s="400" t="s">
        <v>312</v>
      </c>
      <c r="C11" s="254" t="s">
        <v>454</v>
      </c>
      <c r="D11" s="255">
        <v>46123</v>
      </c>
      <c r="E11" s="255">
        <v>46125</v>
      </c>
      <c r="F11" s="255">
        <v>46126</v>
      </c>
      <c r="G11" s="255">
        <v>46148</v>
      </c>
      <c r="H11" s="255">
        <v>46154</v>
      </c>
      <c r="J11" s="201"/>
    </row>
    <row r="12" spans="1:10" s="86" customFormat="1" ht="24" customHeight="1">
      <c r="A12" s="400" t="s">
        <v>619</v>
      </c>
      <c r="B12" s="400" t="s">
        <v>413</v>
      </c>
      <c r="C12" s="254" t="s">
        <v>192</v>
      </c>
      <c r="D12" s="255">
        <v>46130</v>
      </c>
      <c r="E12" s="255">
        <v>46132</v>
      </c>
      <c r="F12" s="255">
        <v>46133</v>
      </c>
      <c r="G12" s="255">
        <v>46155</v>
      </c>
      <c r="H12" s="255">
        <v>46161</v>
      </c>
      <c r="J12" s="252"/>
    </row>
    <row r="13" spans="1:10" s="150" customFormat="1" ht="24" customHeight="1">
      <c r="A13" s="400" t="s">
        <v>620</v>
      </c>
      <c r="B13" s="400" t="s">
        <v>512</v>
      </c>
      <c r="C13" s="254" t="s">
        <v>470</v>
      </c>
      <c r="D13" s="255">
        <v>46137</v>
      </c>
      <c r="E13" s="255">
        <v>46139</v>
      </c>
      <c r="F13" s="255">
        <v>46140</v>
      </c>
      <c r="G13" s="255">
        <v>46162</v>
      </c>
      <c r="H13" s="255">
        <v>46168</v>
      </c>
      <c r="J13" s="201"/>
    </row>
    <row r="14" spans="1:10" s="86" customFormat="1" ht="24" customHeight="1">
      <c r="A14" s="400" t="s">
        <v>621</v>
      </c>
      <c r="B14" s="400" t="s">
        <v>411</v>
      </c>
      <c r="C14" s="254" t="s">
        <v>453</v>
      </c>
      <c r="D14" s="255">
        <v>46144</v>
      </c>
      <c r="E14" s="255">
        <v>46146</v>
      </c>
      <c r="F14" s="255">
        <v>46147</v>
      </c>
      <c r="G14" s="255">
        <v>46169</v>
      </c>
      <c r="H14" s="255">
        <v>46175</v>
      </c>
      <c r="J14" s="252"/>
    </row>
    <row r="15" spans="1:10" s="150" customFormat="1" ht="24" customHeight="1">
      <c r="A15" s="400" t="s">
        <v>622</v>
      </c>
      <c r="B15" s="400" t="s">
        <v>487</v>
      </c>
      <c r="C15" s="254" t="s">
        <v>504</v>
      </c>
      <c r="D15" s="255">
        <v>46151</v>
      </c>
      <c r="E15" s="255">
        <v>46153</v>
      </c>
      <c r="F15" s="255">
        <v>46154</v>
      </c>
      <c r="G15" s="255">
        <v>46176</v>
      </c>
      <c r="H15" s="255">
        <v>46182</v>
      </c>
      <c r="J15" s="201"/>
    </row>
    <row r="16" spans="1:10" s="150" customFormat="1" ht="24" customHeight="1">
      <c r="A16" s="400" t="s">
        <v>623</v>
      </c>
      <c r="B16" s="400" t="s">
        <v>416</v>
      </c>
      <c r="C16" s="254" t="s">
        <v>363</v>
      </c>
      <c r="D16" s="255">
        <v>46158</v>
      </c>
      <c r="E16" s="255">
        <v>46160</v>
      </c>
      <c r="F16" s="255">
        <v>46161</v>
      </c>
      <c r="G16" s="255">
        <v>46183</v>
      </c>
      <c r="H16" s="255">
        <v>46189</v>
      </c>
      <c r="J16" s="201"/>
    </row>
    <row r="17" spans="1:10" s="150" customFormat="1" ht="24" customHeight="1">
      <c r="A17" s="400" t="s">
        <v>624</v>
      </c>
      <c r="B17" s="400" t="s">
        <v>474</v>
      </c>
      <c r="C17" s="254" t="s">
        <v>498</v>
      </c>
      <c r="D17" s="255">
        <v>46165</v>
      </c>
      <c r="E17" s="255">
        <v>46167</v>
      </c>
      <c r="F17" s="255">
        <v>46168</v>
      </c>
      <c r="G17" s="255">
        <v>46190</v>
      </c>
      <c r="H17" s="255">
        <v>46196</v>
      </c>
      <c r="J17" s="201"/>
    </row>
    <row r="18" spans="1:10" s="86" customFormat="1" ht="24" customHeight="1">
      <c r="A18" s="400" t="s">
        <v>625</v>
      </c>
      <c r="B18" s="400" t="s">
        <v>463</v>
      </c>
      <c r="C18" s="254" t="s">
        <v>596</v>
      </c>
      <c r="D18" s="255">
        <v>46172</v>
      </c>
      <c r="E18" s="255">
        <v>46174</v>
      </c>
      <c r="F18" s="255">
        <v>46175</v>
      </c>
      <c r="G18" s="255">
        <v>46197</v>
      </c>
      <c r="H18" s="255">
        <v>46203</v>
      </c>
      <c r="J18" s="252"/>
    </row>
    <row r="19" spans="1:10" s="150" customFormat="1" ht="24" customHeight="1">
      <c r="A19" s="400" t="s">
        <v>626</v>
      </c>
      <c r="B19" s="400" t="s">
        <v>547</v>
      </c>
      <c r="C19" s="254" t="s">
        <v>192</v>
      </c>
      <c r="D19" s="255">
        <v>46179</v>
      </c>
      <c r="E19" s="255">
        <v>46181</v>
      </c>
      <c r="F19" s="255">
        <v>46182</v>
      </c>
      <c r="G19" s="255">
        <v>46204</v>
      </c>
      <c r="H19" s="255">
        <v>46210</v>
      </c>
      <c r="J19" s="201"/>
    </row>
    <row r="20" spans="1:10" s="150" customFormat="1" ht="24" customHeight="1">
      <c r="A20" s="400" t="s">
        <v>627</v>
      </c>
      <c r="B20" s="400" t="s">
        <v>269</v>
      </c>
      <c r="C20" s="254" t="s">
        <v>267</v>
      </c>
      <c r="D20" s="255">
        <v>46186</v>
      </c>
      <c r="E20" s="255">
        <v>46188</v>
      </c>
      <c r="F20" s="255">
        <v>46189</v>
      </c>
      <c r="G20" s="255">
        <v>46211</v>
      </c>
      <c r="H20" s="255">
        <v>46217</v>
      </c>
      <c r="J20" s="201"/>
    </row>
    <row r="21" spans="1:10" s="150" customFormat="1" ht="24" customHeight="1">
      <c r="A21" s="400" t="s">
        <v>628</v>
      </c>
      <c r="B21" s="400" t="s">
        <v>414</v>
      </c>
      <c r="C21" s="254" t="s">
        <v>511</v>
      </c>
      <c r="D21" s="255">
        <v>46193</v>
      </c>
      <c r="E21" s="255">
        <v>46195</v>
      </c>
      <c r="F21" s="255">
        <v>46196</v>
      </c>
      <c r="G21" s="255">
        <v>46218</v>
      </c>
      <c r="H21" s="255">
        <v>46224</v>
      </c>
      <c r="J21" s="201"/>
    </row>
    <row r="22" spans="1:10" s="150" customFormat="1" ht="24" customHeight="1">
      <c r="A22" s="256" t="s">
        <v>629</v>
      </c>
      <c r="B22" s="257" t="s">
        <v>364</v>
      </c>
      <c r="C22" s="257" t="s">
        <v>518</v>
      </c>
      <c r="D22" s="258">
        <v>46200</v>
      </c>
      <c r="E22" s="255">
        <v>46202</v>
      </c>
      <c r="F22" s="255">
        <v>46203</v>
      </c>
      <c r="G22" s="255">
        <v>46225</v>
      </c>
      <c r="H22" s="255">
        <v>46231</v>
      </c>
      <c r="J22" s="201"/>
    </row>
    <row r="23" spans="1:10" s="150" customFormat="1" ht="24" customHeight="1">
      <c r="A23" s="400" t="s">
        <v>630</v>
      </c>
      <c r="B23" s="400" t="s">
        <v>444</v>
      </c>
      <c r="C23" s="254" t="s">
        <v>610</v>
      </c>
      <c r="D23" s="255">
        <v>46207</v>
      </c>
      <c r="E23" s="255">
        <v>46209</v>
      </c>
      <c r="F23" s="255">
        <v>46210</v>
      </c>
      <c r="G23" s="255">
        <v>46232</v>
      </c>
      <c r="H23" s="255">
        <v>46238</v>
      </c>
      <c r="J23" s="201"/>
    </row>
    <row r="24" spans="1:10" s="150" customFormat="1" ht="24" customHeight="1">
      <c r="A24" s="400" t="s">
        <v>631</v>
      </c>
      <c r="B24" s="400" t="s">
        <v>456</v>
      </c>
      <c r="C24" s="254" t="s">
        <v>317</v>
      </c>
      <c r="D24" s="255">
        <v>46214</v>
      </c>
      <c r="E24" s="255">
        <v>46216</v>
      </c>
      <c r="F24" s="255">
        <v>46217</v>
      </c>
      <c r="G24" s="255">
        <v>46239</v>
      </c>
      <c r="H24" s="255">
        <v>46245</v>
      </c>
      <c r="J24" s="201"/>
    </row>
    <row r="25" spans="1:10" s="404" customFormat="1" ht="24" customHeight="1">
      <c r="A25" s="271" t="s">
        <v>632</v>
      </c>
      <c r="B25" s="271" t="s">
        <v>573</v>
      </c>
      <c r="C25" s="401" t="s">
        <v>573</v>
      </c>
      <c r="D25" s="402">
        <f>+D24+7</f>
        <v>46221</v>
      </c>
      <c r="E25" s="403" t="s">
        <v>262</v>
      </c>
      <c r="F25" s="403" t="s">
        <v>262</v>
      </c>
      <c r="G25" s="403" t="s">
        <v>262</v>
      </c>
      <c r="H25" s="403" t="s">
        <v>262</v>
      </c>
      <c r="J25" s="405"/>
    </row>
    <row r="26" spans="1:10" s="150" customFormat="1" ht="24" customHeight="1">
      <c r="A26" s="400" t="s">
        <v>633</v>
      </c>
      <c r="B26" s="400" t="s">
        <v>581</v>
      </c>
      <c r="C26" s="254" t="s">
        <v>130</v>
      </c>
      <c r="D26" s="255">
        <v>46228</v>
      </c>
      <c r="E26" s="255">
        <v>46230</v>
      </c>
      <c r="F26" s="255">
        <v>46231</v>
      </c>
      <c r="G26" s="255">
        <v>46253</v>
      </c>
      <c r="H26" s="255">
        <v>46259</v>
      </c>
      <c r="J26" s="201"/>
    </row>
    <row r="27" spans="1:10" s="150" customFormat="1" ht="24" customHeight="1">
      <c r="A27" s="400" t="s">
        <v>634</v>
      </c>
      <c r="B27" s="400" t="s">
        <v>650</v>
      </c>
      <c r="C27" s="254" t="s">
        <v>470</v>
      </c>
      <c r="D27" s="255">
        <v>46235</v>
      </c>
      <c r="E27" s="255">
        <v>46237</v>
      </c>
      <c r="F27" s="255">
        <v>46238</v>
      </c>
      <c r="G27" s="255">
        <v>46260</v>
      </c>
      <c r="H27" s="255">
        <v>46266</v>
      </c>
      <c r="J27" s="201"/>
    </row>
    <row r="28" spans="1:10" s="86" customFormat="1" ht="24.75" customHeight="1">
      <c r="A28" s="400" t="s">
        <v>758</v>
      </c>
      <c r="B28" s="400" t="s">
        <v>442</v>
      </c>
      <c r="C28" s="254" t="s">
        <v>321</v>
      </c>
      <c r="D28" s="255">
        <v>46249</v>
      </c>
      <c r="E28" s="255">
        <v>46251</v>
      </c>
      <c r="F28" s="255">
        <v>46252</v>
      </c>
      <c r="G28" s="255">
        <v>46274</v>
      </c>
      <c r="H28" s="255">
        <v>46280</v>
      </c>
      <c r="I28" s="150"/>
      <c r="J28" s="201"/>
    </row>
    <row r="29" spans="1:10" s="150" customFormat="1" ht="21.6" customHeight="1">
      <c r="A29" s="152"/>
      <c r="B29" s="152"/>
      <c r="H29" s="152"/>
      <c r="I29" s="152"/>
      <c r="J29" s="152"/>
    </row>
    <row r="30" spans="1:10" s="150" customFormat="1" ht="21.6" customHeight="1">
      <c r="A30" s="146" t="s">
        <v>59</v>
      </c>
      <c r="B30" s="151"/>
      <c r="C30" s="151"/>
      <c r="D30" s="152"/>
      <c r="E30" s="152"/>
      <c r="F30" s="152"/>
    </row>
    <row r="31" spans="1:10" s="150" customFormat="1" ht="21.6" customHeight="1" thickBot="1">
      <c r="A31" s="155" t="s">
        <v>397</v>
      </c>
      <c r="B31" s="333" t="s">
        <v>669</v>
      </c>
      <c r="C31" s="333"/>
      <c r="D31" s="85"/>
      <c r="E31" s="85"/>
      <c r="F31" s="85"/>
    </row>
    <row r="32" spans="1:10" s="150" customFormat="1" ht="21.6" customHeight="1">
      <c r="A32" s="337" t="s">
        <v>230</v>
      </c>
      <c r="B32" s="340" t="s">
        <v>376</v>
      </c>
      <c r="C32" s="340"/>
      <c r="D32" s="340"/>
      <c r="E32" s="341"/>
      <c r="F32" s="85"/>
    </row>
    <row r="33" spans="1:6" s="150" customFormat="1" ht="21.6" customHeight="1">
      <c r="A33" s="338"/>
      <c r="B33" s="342" t="s">
        <v>289</v>
      </c>
      <c r="C33" s="342"/>
      <c r="D33" s="342"/>
      <c r="E33" s="343"/>
      <c r="F33" s="181"/>
    </row>
    <row r="34" spans="1:6" s="150" customFormat="1" ht="21.6" customHeight="1" thickBot="1">
      <c r="A34" s="339"/>
      <c r="B34" s="344" t="s">
        <v>377</v>
      </c>
      <c r="C34" s="344"/>
      <c r="D34" s="344"/>
      <c r="E34" s="345"/>
      <c r="F34" s="85"/>
    </row>
    <row r="35" spans="1:6" s="150" customFormat="1" ht="21.6" customHeight="1">
      <c r="A35" s="146" t="s">
        <v>44</v>
      </c>
      <c r="B35" s="131"/>
      <c r="C35" s="85"/>
      <c r="D35" s="85"/>
      <c r="E35" s="85"/>
      <c r="F35" s="85"/>
    </row>
    <row r="36" spans="1:6" s="150" customFormat="1" ht="38.25" customHeight="1">
      <c r="A36" s="346" t="s">
        <v>323</v>
      </c>
      <c r="B36" s="346"/>
      <c r="C36" s="185" t="s">
        <v>751</v>
      </c>
      <c r="D36" s="85"/>
      <c r="E36" s="85"/>
      <c r="F36" s="85"/>
    </row>
    <row r="37" spans="1:6" s="150" customFormat="1" ht="21.6" customHeight="1">
      <c r="A37" s="148" t="s">
        <v>754</v>
      </c>
      <c r="B37" s="85"/>
      <c r="C37" s="185" t="s">
        <v>752</v>
      </c>
      <c r="D37" s="85"/>
      <c r="E37" s="85"/>
      <c r="F37" s="85"/>
    </row>
    <row r="38" spans="1:6" s="150" customFormat="1" ht="21.6" customHeight="1">
      <c r="A38" s="44" t="s">
        <v>390</v>
      </c>
      <c r="B38" s="85"/>
      <c r="C38" s="85"/>
      <c r="D38" s="85"/>
      <c r="E38" s="85"/>
      <c r="F38" s="85"/>
    </row>
    <row r="39" spans="1:6" s="150" customFormat="1" ht="21.6" customHeight="1">
      <c r="A39" s="44"/>
      <c r="B39" s="85"/>
      <c r="C39" s="85"/>
      <c r="D39" s="85"/>
      <c r="E39" s="85"/>
      <c r="F39" s="85"/>
    </row>
    <row r="40" spans="1:6" s="150" customFormat="1" ht="21.6" customHeight="1">
      <c r="A40" s="196" t="s">
        <v>52</v>
      </c>
      <c r="B40" s="196" t="s">
        <v>53</v>
      </c>
      <c r="C40" s="196" t="s">
        <v>54</v>
      </c>
      <c r="D40" s="10"/>
      <c r="E40" s="37"/>
      <c r="F40" s="37"/>
    </row>
    <row r="41" spans="1:6" s="150" customFormat="1" ht="60">
      <c r="A41" s="198" t="s">
        <v>21</v>
      </c>
      <c r="B41" s="198" t="s">
        <v>241</v>
      </c>
      <c r="C41" s="198" t="s">
        <v>242</v>
      </c>
      <c r="D41" s="6"/>
      <c r="E41" s="37"/>
      <c r="F41" s="37"/>
    </row>
    <row r="42" spans="1:6" s="150" customFormat="1" ht="24">
      <c r="A42" s="198" t="s">
        <v>12</v>
      </c>
      <c r="B42" s="198" t="s">
        <v>240</v>
      </c>
      <c r="C42" s="198" t="s">
        <v>239</v>
      </c>
      <c r="D42" s="2"/>
      <c r="E42" s="23"/>
      <c r="F42" s="23"/>
    </row>
    <row r="43" spans="1:6" s="150" customFormat="1" ht="21.6" customHeight="1">
      <c r="A43" s="198"/>
      <c r="B43" s="198"/>
      <c r="C43" s="198"/>
      <c r="D43" s="85"/>
      <c r="E43" s="85"/>
      <c r="F43" s="85"/>
    </row>
    <row r="44" spans="1:6" s="150" customFormat="1" ht="21.6" customHeight="1">
      <c r="A44" s="85"/>
      <c r="B44" s="85"/>
      <c r="C44" s="85"/>
      <c r="D44" s="85"/>
      <c r="E44" s="85"/>
      <c r="F44" s="85"/>
    </row>
    <row r="45" spans="1:6" s="150" customFormat="1" ht="21.6" customHeight="1">
      <c r="A45" s="85"/>
      <c r="B45" s="85"/>
      <c r="C45" s="85"/>
      <c r="D45" s="85"/>
      <c r="E45" s="85"/>
      <c r="F45" s="85"/>
    </row>
    <row r="46" spans="1:6" s="150" customFormat="1" ht="21.6" customHeight="1">
      <c r="A46" s="85"/>
      <c r="B46" s="85"/>
      <c r="C46" s="85"/>
      <c r="D46" s="85"/>
      <c r="E46" s="85"/>
      <c r="F46" s="85"/>
    </row>
    <row r="47" spans="1:6" s="150" customFormat="1" ht="21.6" customHeight="1">
      <c r="A47" s="85"/>
      <c r="B47" s="85"/>
      <c r="C47" s="85"/>
      <c r="D47" s="85"/>
      <c r="E47" s="85"/>
      <c r="F47" s="85"/>
    </row>
    <row r="48" spans="1:6" s="150" customFormat="1" ht="21.6" customHeight="1">
      <c r="A48" s="85"/>
      <c r="B48" s="85"/>
      <c r="C48" s="85"/>
      <c r="D48" s="85"/>
      <c r="E48" s="85"/>
      <c r="F48" s="85"/>
    </row>
    <row r="49" spans="1:16" ht="24.75" customHeight="1">
      <c r="I49" s="10"/>
      <c r="J49" s="10"/>
      <c r="K49" s="10"/>
      <c r="L49" s="10"/>
      <c r="M49" s="10"/>
      <c r="N49" s="10"/>
      <c r="O49" s="10"/>
      <c r="P49" s="10"/>
    </row>
    <row r="50" spans="1:16" ht="14.25">
      <c r="I50" s="10"/>
      <c r="J50" s="10"/>
      <c r="K50" s="10"/>
      <c r="L50" s="10"/>
      <c r="M50" s="10"/>
      <c r="N50" s="10"/>
      <c r="O50" s="10"/>
      <c r="P50" s="10"/>
    </row>
    <row r="51" spans="1:16" ht="23.25" customHeight="1"/>
    <row r="53" spans="1:16" ht="12.75" customHeight="1"/>
    <row r="55" spans="1:16" s="10" customFormat="1" ht="14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</row>
    <row r="56" spans="1:16" s="10" customFormat="1" ht="14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</row>
    <row r="57" spans="1:16" s="10" customFormat="1" ht="14.2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</row>
  </sheetData>
  <mergeCells count="9">
    <mergeCell ref="E8:F8"/>
    <mergeCell ref="E9:F9"/>
    <mergeCell ref="A10:B10"/>
    <mergeCell ref="A36:B36"/>
    <mergeCell ref="B31:C31"/>
    <mergeCell ref="A32:A34"/>
    <mergeCell ref="B32:E32"/>
    <mergeCell ref="B33:E33"/>
    <mergeCell ref="B34:E34"/>
  </mergeCells>
  <hyperlinks>
    <hyperlink ref="A11" r:id="rId1" display="https://www.yangming.com/en/esolution/long_term_schedule_detail?voyage=FP22608AB" xr:uid="{4BAC2C57-DAB0-47E2-8FB7-53FD309EBF6E}"/>
    <hyperlink ref="B11" r:id="rId2" display="https://www.yangming.com/en/esolution/vessel_schedule?vessel=NOWL" xr:uid="{FD1D4000-7413-447E-82E1-AEE849364270}"/>
    <hyperlink ref="A12" r:id="rId3" display="https://www.yangming.com/en/esolution/long_term_schedule_detail?voyage=FP22609AB" xr:uid="{A2770D53-121C-43D9-A050-F10BABD57C81}"/>
    <hyperlink ref="B12" r:id="rId4" display="https://www.yangming.com/en/esolution/vessel_schedule?vessel=YTTR" xr:uid="{5B76AAEF-7F56-41ED-B5AC-91DE64DB2B9C}"/>
    <hyperlink ref="A13" r:id="rId5" display="https://www.yangming.com/en/esolution/long_term_schedule_detail?voyage=FP22610AB" xr:uid="{ACB23B54-EC38-4BE9-BC39-0912D55BAF81}"/>
    <hyperlink ref="B13" r:id="rId6" display="https://www.yangming.com/en/esolution/vessel_schedule?vessel=SPPT" xr:uid="{BA6D5D3A-4796-4BCC-B98F-E2C4254AE049}"/>
    <hyperlink ref="A14" r:id="rId7" display="https://www.yangming.com/en/esolution/long_term_schedule_detail?voyage=FP22611AB" xr:uid="{B4621942-8C64-4208-8496-E624F68FB001}"/>
    <hyperlink ref="B14" r:id="rId8" display="https://www.yangming.com/en/esolution/vessel_schedule?vessel=YMTM" xr:uid="{E499566E-6C1E-48FE-A46D-2DD67716D911}"/>
    <hyperlink ref="A15" r:id="rId9" display="https://www.yangming.com/en/esolution/long_term_schedule_detail?voyage=FP22612AB" xr:uid="{044C10F2-841C-4984-A2BF-5034BD598603}"/>
    <hyperlink ref="B15" r:id="rId10" display="https://www.yangming.com/en/esolution/vessel_schedule?vessel=YWTY" xr:uid="{BEAC6786-ECA6-4819-BF07-04AE33B71208}"/>
    <hyperlink ref="A16" r:id="rId11" display="https://www.yangming.com/en/esolution/long_term_schedule_detail?voyage=FP22613AB" xr:uid="{8630CC6C-55B6-4D24-A13A-F5D9B33D1478}"/>
    <hyperlink ref="B16" r:id="rId12" display="https://www.yangming.com/en/esolution/vessel_schedule?vessel=YTRO" xr:uid="{4CE849C6-8E0F-4F33-9C2E-1AD82BC10BFB}"/>
    <hyperlink ref="A17" r:id="rId13" display="https://www.yangming.com/en/esolution/long_term_schedule_detail?voyage=FP22614AB" xr:uid="{86DCEE1A-BCC9-48D8-9A92-2B1E42DE95B0}"/>
    <hyperlink ref="B17" r:id="rId14" display="https://www.yangming.com/en/esolution/vessel_schedule?vessel=HNJR" xr:uid="{D4DD6BE3-1D7E-4C0C-AF2C-EC66595DBC01}"/>
    <hyperlink ref="A18" r:id="rId15" display="https://www.yangming.com/en/esolution/long_term_schedule_detail?voyage=FP22615AB" xr:uid="{B74AA09C-6D6E-4E3F-A3D3-57F8EACCA7CA}"/>
    <hyperlink ref="B18" r:id="rId16" display="https://www.yangming.com/en/esolution/vessel_schedule?vessel=SADN" xr:uid="{ADABA1A8-3FB9-4584-B715-B531074E863D}"/>
    <hyperlink ref="A19" r:id="rId17" display="https://www.yangming.com/en/esolution/long_term_schedule_detail?voyage=FP22616AB" xr:uid="{4471FBEF-DF9B-4802-9AB2-40543EFA76C9}"/>
    <hyperlink ref="B19" r:id="rId18" display="https://www.yangming.com/en/esolution/vessel_schedule?vessel=YTRN" xr:uid="{3D4CC5EA-1E2A-4FF7-AC6B-7952BB2B42A9}"/>
    <hyperlink ref="A20" r:id="rId19" display="https://www.yangming.com/en/esolution/long_term_schedule_detail?voyage=FP22617AB" xr:uid="{D4F2F47D-51E3-49EC-A30D-C43512D8DF35}"/>
    <hyperlink ref="B20" r:id="rId20" display="https://www.yangming.com/en/esolution/vessel_schedule?vessel=YTLY" xr:uid="{AFB87B97-7771-46D8-87E0-B2B88EF71E2D}"/>
    <hyperlink ref="A21" r:id="rId21" display="https://www.yangming.com/en/esolution/long_term_schedule_detail?voyage=FP22618AB" xr:uid="{8FB2A100-1B1A-4F4D-BF0F-3B746FA6B55C}"/>
    <hyperlink ref="B21" r:id="rId22" display="https://www.yangming.com/en/esolution/vessel_schedule?vessel=HMHO" xr:uid="{2D76A517-C0AF-4C0A-B4E9-EAC2EE2A2D83}"/>
    <hyperlink ref="A22" r:id="rId23" display="https://www.yangming.com/en/esolution/long_term_schedule_detail?voyage=FP22619AB" xr:uid="{BA316161-C9E8-4DD4-ADD2-F2C8ABF15BD2}"/>
    <hyperlink ref="A23" r:id="rId24" display="https://www.yangming.com/en/esolution/long_term_schedule_detail?voyage=FP22620AB" xr:uid="{D25E3107-A3D2-4BE2-A6CF-E9061985CCA9}"/>
    <hyperlink ref="B23" r:id="rId25" display="https://www.yangming.com/en/esolution/vessel_schedule?vessel=HMPR" xr:uid="{64F163D7-86C2-4073-A32B-5BFFC9E98D41}"/>
    <hyperlink ref="A24" r:id="rId26" display="https://www.yangming.com/en/esolution/long_term_schedule_detail?voyage=FP22622B" xr:uid="{4EB76FF3-EEDC-4EA2-87F8-E00C3620FA29}"/>
    <hyperlink ref="B24" r:id="rId27" display="https://www.yangming.com/en/esolution/vessel_schedule?vessel=YWLD" xr:uid="{045F5699-B298-49D7-A56E-1BB97A0968A6}"/>
    <hyperlink ref="A26" r:id="rId28" display="https://www.yangming.com/en/esolution/long_term_schedule_detail?voyage=FP22624B" xr:uid="{7990CBAD-D436-4270-9A6B-6D5C908578D9}"/>
    <hyperlink ref="B26" r:id="rId29" display="https://www.yangming.com/en/esolution/vessel_schedule?vessel=OFWD" xr:uid="{0FBB584E-E054-4034-B6DB-B09602C710C6}"/>
    <hyperlink ref="A27" r:id="rId30" display="https://www.yangming.com/en/esolution/long_term_schedule_detail?voyage=FP22625B" xr:uid="{0EDA2CCD-5FE8-4004-95D0-E698763CA739}"/>
    <hyperlink ref="B27" r:id="rId31" display="https://www.yangming.com/en/esolution/vessel_schedule?vessel=ONSR" xr:uid="{868F29C3-3158-4B91-941D-43A0184466AF}"/>
    <hyperlink ref="A28" r:id="rId32" display="https://www.yangming.com/en/esolution/long_term_schedule_detail?voyage=FP22627B" xr:uid="{92C869D0-464E-408F-A339-8F2C9ADD07CD}"/>
    <hyperlink ref="B28" r:id="rId33" display="https://www.yangming.com/en/esolution/vessel_schedule?vessel=ONAS" xr:uid="{5970DEE4-55EA-4D19-99BB-8B011D7354F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EF42-1767-4674-A308-4A1DC3FCD697}">
  <sheetPr>
    <tabColor theme="5" tint="-0.249977111117893"/>
  </sheetPr>
  <dimension ref="A1:T52"/>
  <sheetViews>
    <sheetView topLeftCell="A11" workbookViewId="0">
      <selection activeCell="A17" sqref="A17:H21"/>
    </sheetView>
  </sheetViews>
  <sheetFormatPr defaultColWidth="9.140625" defaultRowHeight="12.75"/>
  <cols>
    <col min="1" max="1" width="17" style="85" customWidth="1"/>
    <col min="2" max="2" width="25.28515625" style="85" bestFit="1" customWidth="1"/>
    <col min="3" max="3" width="14" style="85" customWidth="1"/>
    <col min="4" max="4" width="18" style="85" customWidth="1"/>
    <col min="5" max="6" width="12.7109375" style="85" customWidth="1"/>
    <col min="7" max="8" width="18" style="85" customWidth="1"/>
    <col min="9" max="9" width="18.42578125" style="85" customWidth="1"/>
    <col min="10" max="10" width="11.5703125" style="85" customWidth="1"/>
    <col min="11" max="16384" width="9.140625" style="85"/>
  </cols>
  <sheetData>
    <row r="1" spans="1:20" ht="21.75" customHeight="1">
      <c r="C1" s="117"/>
      <c r="D1" s="116" t="s">
        <v>99</v>
      </c>
      <c r="E1" s="117"/>
    </row>
    <row r="2" spans="1:20" ht="21.75" customHeight="1">
      <c r="C2" s="117"/>
      <c r="D2" s="121" t="s">
        <v>48</v>
      </c>
      <c r="E2" s="117"/>
      <c r="G2" s="264"/>
    </row>
    <row r="3" spans="1:20" ht="21.75" customHeight="1">
      <c r="C3" s="118"/>
      <c r="D3" s="119" t="s">
        <v>742</v>
      </c>
      <c r="E3" s="118"/>
    </row>
    <row r="4" spans="1:20" ht="21.75" customHeight="1">
      <c r="C4" s="117"/>
      <c r="D4" s="119" t="s">
        <v>100</v>
      </c>
      <c r="E4" s="117"/>
    </row>
    <row r="5" spans="1:20" s="87" customFormat="1" ht="21.75" customHeight="1">
      <c r="A5" s="94" t="s">
        <v>284</v>
      </c>
      <c r="E5" s="88"/>
      <c r="F5" s="89"/>
      <c r="I5" s="88"/>
    </row>
    <row r="6" spans="1:20" s="87" customFormat="1" ht="21.75" customHeight="1">
      <c r="A6" s="95" t="s">
        <v>43</v>
      </c>
      <c r="B6" s="90"/>
      <c r="C6" s="90"/>
      <c r="D6" s="91"/>
      <c r="E6" s="88"/>
      <c r="F6" s="89"/>
      <c r="I6" s="88"/>
    </row>
    <row r="7" spans="1:20" s="163" customFormat="1" ht="21.75" customHeight="1" thickBot="1">
      <c r="A7" s="142" t="s">
        <v>264</v>
      </c>
      <c r="B7" s="143"/>
      <c r="C7" s="143"/>
      <c r="D7" s="144"/>
      <c r="E7" s="145"/>
      <c r="F7" s="162"/>
      <c r="I7" s="145"/>
    </row>
    <row r="8" spans="1:20" s="141" customFormat="1" ht="59.25" customHeight="1" thickTop="1" thickBot="1">
      <c r="A8" s="100" t="s">
        <v>27</v>
      </c>
      <c r="B8" s="100" t="s">
        <v>58</v>
      </c>
      <c r="C8" s="100" t="s">
        <v>34</v>
      </c>
      <c r="D8" s="194" t="s">
        <v>57</v>
      </c>
      <c r="E8" s="351" t="s">
        <v>404</v>
      </c>
      <c r="F8" s="351"/>
      <c r="G8" s="195" t="s">
        <v>234</v>
      </c>
      <c r="H8" s="195" t="s">
        <v>235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</row>
    <row r="9" spans="1:20" s="141" customFormat="1" ht="21.75" customHeight="1" thickTop="1">
      <c r="A9" s="177"/>
      <c r="B9" s="177"/>
      <c r="C9" s="177"/>
      <c r="D9" s="178" t="s">
        <v>220</v>
      </c>
      <c r="E9" s="179" t="s">
        <v>28</v>
      </c>
      <c r="F9" s="179" t="s">
        <v>36</v>
      </c>
      <c r="G9" s="179" t="s">
        <v>4</v>
      </c>
      <c r="H9" s="179" t="s">
        <v>220</v>
      </c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</row>
    <row r="10" spans="1:20" s="86" customFormat="1" ht="21.75" customHeight="1">
      <c r="A10" s="253" t="s">
        <v>501</v>
      </c>
      <c r="B10" s="253" t="s">
        <v>367</v>
      </c>
      <c r="C10" s="254" t="s">
        <v>499</v>
      </c>
      <c r="D10" s="255">
        <v>46060</v>
      </c>
      <c r="E10" s="255">
        <v>46062</v>
      </c>
      <c r="F10" s="255">
        <v>46063</v>
      </c>
      <c r="G10" s="255">
        <v>46082</v>
      </c>
      <c r="H10" s="255">
        <v>46088</v>
      </c>
    </row>
    <row r="11" spans="1:20" s="86" customFormat="1" ht="21.75" customHeight="1">
      <c r="A11" s="275" t="s">
        <v>615</v>
      </c>
      <c r="B11" s="275" t="s">
        <v>573</v>
      </c>
      <c r="C11" s="275" t="s">
        <v>573</v>
      </c>
      <c r="D11" s="276">
        <f>+D10+7</f>
        <v>46067</v>
      </c>
      <c r="E11" s="275" t="s">
        <v>262</v>
      </c>
      <c r="F11" s="275" t="s">
        <v>262</v>
      </c>
      <c r="G11" s="275" t="s">
        <v>262</v>
      </c>
      <c r="H11" s="275" t="s">
        <v>262</v>
      </c>
    </row>
    <row r="12" spans="1:20" s="86" customFormat="1" ht="21.75" customHeight="1">
      <c r="A12" s="253" t="s">
        <v>513</v>
      </c>
      <c r="B12" s="253" t="s">
        <v>466</v>
      </c>
      <c r="C12" s="254" t="s">
        <v>535</v>
      </c>
      <c r="D12" s="255">
        <v>46074</v>
      </c>
      <c r="E12" s="255">
        <v>46076</v>
      </c>
      <c r="F12" s="255">
        <v>46077</v>
      </c>
      <c r="G12" s="255">
        <v>46096</v>
      </c>
      <c r="H12" s="255">
        <v>46102</v>
      </c>
    </row>
    <row r="13" spans="1:20" s="86" customFormat="1" ht="21.75" customHeight="1">
      <c r="A13" s="275" t="s">
        <v>534</v>
      </c>
      <c r="B13" s="275" t="s">
        <v>573</v>
      </c>
      <c r="C13" s="275" t="s">
        <v>573</v>
      </c>
      <c r="D13" s="276">
        <f>+D12+7</f>
        <v>46081</v>
      </c>
      <c r="E13" s="275" t="s">
        <v>262</v>
      </c>
      <c r="F13" s="275" t="s">
        <v>262</v>
      </c>
      <c r="G13" s="275" t="s">
        <v>262</v>
      </c>
      <c r="H13" s="275" t="s">
        <v>262</v>
      </c>
    </row>
    <row r="14" spans="1:20" s="86" customFormat="1" ht="21.75" customHeight="1">
      <c r="A14" s="253" t="s">
        <v>536</v>
      </c>
      <c r="B14" s="253" t="s">
        <v>496</v>
      </c>
      <c r="C14" s="254" t="s">
        <v>537</v>
      </c>
      <c r="D14" s="255">
        <v>46088</v>
      </c>
      <c r="E14" s="255">
        <v>46090</v>
      </c>
      <c r="F14" s="255">
        <v>46091</v>
      </c>
      <c r="G14" s="255">
        <v>46110</v>
      </c>
      <c r="H14" s="255">
        <v>46116</v>
      </c>
    </row>
    <row r="15" spans="1:20" s="86" customFormat="1" ht="21.75" customHeight="1">
      <c r="A15" s="253" t="s">
        <v>538</v>
      </c>
      <c r="B15" s="253" t="s">
        <v>417</v>
      </c>
      <c r="C15" s="254" t="s">
        <v>366</v>
      </c>
      <c r="D15" s="255">
        <v>46095</v>
      </c>
      <c r="E15" s="255">
        <v>46097</v>
      </c>
      <c r="F15" s="255">
        <v>46098</v>
      </c>
      <c r="G15" s="255">
        <v>46117</v>
      </c>
      <c r="H15" s="255">
        <v>46123</v>
      </c>
    </row>
    <row r="16" spans="1:20" s="86" customFormat="1" ht="21.75" customHeight="1">
      <c r="A16" s="275" t="s">
        <v>651</v>
      </c>
      <c r="B16" s="275" t="s">
        <v>573</v>
      </c>
      <c r="C16" s="275" t="s">
        <v>573</v>
      </c>
      <c r="D16" s="276">
        <f>+D15+7</f>
        <v>46102</v>
      </c>
      <c r="E16" s="275" t="s">
        <v>262</v>
      </c>
      <c r="F16" s="275" t="s">
        <v>262</v>
      </c>
      <c r="G16" s="275" t="s">
        <v>262</v>
      </c>
      <c r="H16" s="275" t="s">
        <v>262</v>
      </c>
    </row>
    <row r="17" spans="1:10" s="86" customFormat="1" ht="21.75" customHeight="1">
      <c r="A17" s="400" t="s">
        <v>567</v>
      </c>
      <c r="B17" s="400" t="s">
        <v>370</v>
      </c>
      <c r="C17" s="254" t="s">
        <v>568</v>
      </c>
      <c r="D17" s="255">
        <v>46109</v>
      </c>
      <c r="E17" s="255">
        <v>46111</v>
      </c>
      <c r="F17" s="255">
        <v>46112</v>
      </c>
      <c r="G17" s="255">
        <v>46131</v>
      </c>
      <c r="H17" s="255">
        <v>46137</v>
      </c>
    </row>
    <row r="18" spans="1:10" s="86" customFormat="1" ht="21.75" customHeight="1">
      <c r="A18" s="400" t="s">
        <v>569</v>
      </c>
      <c r="B18" s="400" t="s">
        <v>635</v>
      </c>
      <c r="C18" s="254" t="s">
        <v>636</v>
      </c>
      <c r="D18" s="255">
        <v>46116</v>
      </c>
      <c r="E18" s="255">
        <v>46118</v>
      </c>
      <c r="F18" s="255">
        <v>46119</v>
      </c>
      <c r="G18" s="255">
        <v>46138</v>
      </c>
      <c r="H18" s="255">
        <v>46144</v>
      </c>
    </row>
    <row r="19" spans="1:10" s="86" customFormat="1" ht="21.75" customHeight="1">
      <c r="A19" s="400" t="s">
        <v>570</v>
      </c>
      <c r="B19" s="400" t="s">
        <v>320</v>
      </c>
      <c r="C19" s="254" t="s">
        <v>500</v>
      </c>
      <c r="D19" s="255">
        <v>46123</v>
      </c>
      <c r="E19" s="255">
        <v>46125</v>
      </c>
      <c r="F19" s="255">
        <v>46126</v>
      </c>
      <c r="G19" s="255">
        <v>46145</v>
      </c>
      <c r="H19" s="255">
        <v>46151</v>
      </c>
    </row>
    <row r="20" spans="1:10" s="86" customFormat="1" ht="21.75" customHeight="1">
      <c r="A20" s="400" t="s">
        <v>611</v>
      </c>
      <c r="B20" s="400" t="s">
        <v>468</v>
      </c>
      <c r="C20" s="254" t="s">
        <v>571</v>
      </c>
      <c r="D20" s="255">
        <v>46130</v>
      </c>
      <c r="E20" s="255">
        <v>46132</v>
      </c>
      <c r="F20" s="255">
        <v>46133</v>
      </c>
      <c r="G20" s="255">
        <v>46152</v>
      </c>
      <c r="H20" s="255">
        <v>46158</v>
      </c>
    </row>
    <row r="21" spans="1:10" s="86" customFormat="1" ht="21.75" customHeight="1">
      <c r="A21" s="400" t="s">
        <v>612</v>
      </c>
      <c r="B21" s="400" t="s">
        <v>637</v>
      </c>
      <c r="C21" s="254" t="s">
        <v>638</v>
      </c>
      <c r="D21" s="255">
        <v>46137</v>
      </c>
      <c r="E21" s="255">
        <v>46139</v>
      </c>
      <c r="F21" s="255">
        <v>46140</v>
      </c>
      <c r="G21" s="255">
        <v>46159</v>
      </c>
      <c r="H21" s="255">
        <v>46165</v>
      </c>
    </row>
    <row r="22" spans="1:10" s="86" customFormat="1" ht="21.75" customHeight="1">
      <c r="A22" s="188"/>
      <c r="B22" s="188"/>
      <c r="C22" s="189"/>
      <c r="D22" s="187"/>
      <c r="E22" s="187"/>
      <c r="F22" s="187"/>
      <c r="G22" s="187"/>
      <c r="H22" s="187"/>
    </row>
    <row r="23" spans="1:10" s="86" customFormat="1" ht="21.75" customHeight="1">
      <c r="A23" s="174"/>
      <c r="C23" s="174"/>
      <c r="D23" s="174"/>
      <c r="F23" s="174"/>
      <c r="G23" s="174"/>
      <c r="I23" s="141"/>
    </row>
    <row r="24" spans="1:10" s="141" customFormat="1" ht="21.75" customHeight="1">
      <c r="A24" s="146" t="s">
        <v>59</v>
      </c>
      <c r="B24" s="147"/>
      <c r="C24" s="147"/>
      <c r="D24" s="85"/>
      <c r="E24" s="85"/>
      <c r="F24" s="85"/>
    </row>
    <row r="25" spans="1:10" s="141" customFormat="1" ht="21.75" customHeight="1" thickBot="1">
      <c r="A25" s="148" t="s">
        <v>350</v>
      </c>
      <c r="B25" s="146"/>
      <c r="C25" s="147"/>
      <c r="D25" s="85"/>
      <c r="E25" s="85"/>
      <c r="F25" s="85"/>
      <c r="I25" s="85"/>
      <c r="J25" s="85"/>
    </row>
    <row r="26" spans="1:10" ht="21.75" customHeight="1">
      <c r="A26" s="337" t="s">
        <v>230</v>
      </c>
      <c r="B26" s="352" t="s">
        <v>288</v>
      </c>
      <c r="C26" s="340"/>
      <c r="D26" s="340"/>
      <c r="E26" s="341"/>
      <c r="G26" s="141"/>
      <c r="H26" s="141"/>
    </row>
    <row r="27" spans="1:10" ht="21.75" customHeight="1">
      <c r="A27" s="338"/>
      <c r="B27" s="353" t="s">
        <v>289</v>
      </c>
      <c r="C27" s="342"/>
      <c r="D27" s="342"/>
      <c r="E27" s="343"/>
      <c r="G27" s="141"/>
      <c r="H27" s="141"/>
    </row>
    <row r="28" spans="1:10" ht="21.75" customHeight="1" thickBot="1">
      <c r="A28" s="339"/>
      <c r="B28" s="354" t="s">
        <v>290</v>
      </c>
      <c r="C28" s="344"/>
      <c r="D28" s="344"/>
      <c r="E28" s="345"/>
      <c r="G28" s="141"/>
      <c r="H28" s="141"/>
    </row>
    <row r="29" spans="1:10" ht="21.75" customHeight="1">
      <c r="A29" s="146" t="s">
        <v>44</v>
      </c>
      <c r="B29" s="149"/>
      <c r="C29" s="147"/>
      <c r="J29" s="141"/>
    </row>
    <row r="30" spans="1:10" ht="21.75" customHeight="1">
      <c r="A30" s="336" t="s">
        <v>324</v>
      </c>
      <c r="B30" s="336"/>
      <c r="C30" s="185" t="s">
        <v>301</v>
      </c>
      <c r="J30" s="141"/>
    </row>
    <row r="31" spans="1:10" ht="34.5" customHeight="1">
      <c r="A31" s="148" t="s">
        <v>60</v>
      </c>
      <c r="B31" s="147"/>
      <c r="C31" s="185" t="s">
        <v>302</v>
      </c>
      <c r="J31" s="141"/>
    </row>
    <row r="32" spans="1:10" ht="21.75" customHeight="1">
      <c r="A32" s="44" t="s">
        <v>223</v>
      </c>
      <c r="B32" s="147"/>
      <c r="I32" s="141"/>
    </row>
    <row r="33" spans="1:14" s="141" customFormat="1" ht="21.75" customHeight="1">
      <c r="A33" s="44"/>
      <c r="B33" s="85"/>
      <c r="C33" s="85"/>
      <c r="D33" s="85"/>
      <c r="E33" s="85"/>
      <c r="F33" s="85"/>
      <c r="G33" s="85"/>
      <c r="H33" s="85"/>
      <c r="J33" s="85"/>
    </row>
    <row r="34" spans="1:14" s="141" customFormat="1" ht="21.75" customHeight="1">
      <c r="A34" s="196" t="s">
        <v>52</v>
      </c>
      <c r="B34" s="196" t="s">
        <v>53</v>
      </c>
      <c r="C34" s="196" t="s">
        <v>54</v>
      </c>
      <c r="D34" s="10"/>
      <c r="E34" s="37"/>
      <c r="F34" s="37"/>
      <c r="G34" s="85"/>
      <c r="H34" s="85"/>
      <c r="J34" s="85"/>
    </row>
    <row r="35" spans="1:14" s="141" customFormat="1" ht="21.75" customHeight="1">
      <c r="A35" s="197" t="s">
        <v>10</v>
      </c>
      <c r="B35" s="197" t="s">
        <v>296</v>
      </c>
      <c r="C35" s="197" t="s">
        <v>126</v>
      </c>
      <c r="D35" s="6"/>
      <c r="E35" s="37"/>
      <c r="F35" s="37"/>
      <c r="G35" s="85"/>
      <c r="H35" s="85"/>
      <c r="I35" s="85"/>
      <c r="J35" s="85"/>
    </row>
    <row r="36" spans="1:14" ht="21.75" customHeight="1">
      <c r="A36" s="197" t="s">
        <v>11</v>
      </c>
      <c r="B36" s="197" t="s">
        <v>424</v>
      </c>
      <c r="C36" s="197" t="s">
        <v>126</v>
      </c>
      <c r="D36" s="2"/>
      <c r="E36" s="23"/>
      <c r="F36" s="23"/>
    </row>
    <row r="37" spans="1:14" ht="21.75" customHeight="1">
      <c r="G37" s="13"/>
      <c r="H37" s="10"/>
    </row>
    <row r="38" spans="1:14" ht="21.75" customHeight="1">
      <c r="G38" s="13"/>
      <c r="H38" s="10"/>
    </row>
    <row r="39" spans="1:14" ht="21.75" customHeight="1">
      <c r="G39" s="10"/>
      <c r="H39" s="10"/>
    </row>
    <row r="40" spans="1:14" ht="21.75" customHeight="1">
      <c r="L40" s="10"/>
      <c r="M40" s="10"/>
      <c r="N40" s="10"/>
    </row>
    <row r="41" spans="1:14" ht="21.75" customHeight="1">
      <c r="L41" s="10"/>
      <c r="M41" s="10"/>
      <c r="N41" s="10"/>
    </row>
    <row r="42" spans="1:14" ht="21.75" customHeight="1">
      <c r="L42" s="10"/>
      <c r="M42" s="10"/>
      <c r="N42" s="10"/>
    </row>
    <row r="43" spans="1:14" ht="14.25">
      <c r="I43" s="10"/>
    </row>
    <row r="44" spans="1:14" s="10" customFormat="1" ht="21.75" customHeight="1">
      <c r="A44" s="85"/>
      <c r="B44" s="85"/>
      <c r="C44" s="85"/>
      <c r="D44" s="85"/>
      <c r="E44" s="85"/>
      <c r="F44" s="85"/>
      <c r="G44" s="85"/>
      <c r="H44" s="85"/>
      <c r="L44" s="85"/>
      <c r="M44" s="85"/>
      <c r="N44" s="85"/>
    </row>
    <row r="45" spans="1:14" s="10" customFormat="1" ht="21.75" customHeight="1">
      <c r="A45" s="85"/>
      <c r="B45" s="85"/>
      <c r="C45" s="85"/>
      <c r="D45" s="85"/>
      <c r="E45" s="85"/>
      <c r="F45" s="85"/>
      <c r="G45" s="85"/>
      <c r="H45" s="85"/>
      <c r="L45" s="85"/>
      <c r="M45" s="85"/>
      <c r="N45" s="85"/>
    </row>
    <row r="46" spans="1:14" s="10" customFormat="1" ht="21.75" customHeight="1">
      <c r="A46" s="85"/>
      <c r="B46" s="85"/>
      <c r="C46" s="85"/>
      <c r="D46" s="85"/>
      <c r="E46" s="85"/>
      <c r="F46" s="85"/>
      <c r="G46" s="85"/>
      <c r="H46" s="85"/>
      <c r="I46" s="85"/>
      <c r="L46" s="85"/>
      <c r="M46" s="85"/>
      <c r="N46" s="85"/>
    </row>
    <row r="47" spans="1:14" ht="21.75" customHeight="1"/>
    <row r="48" spans="1:14" ht="21.75" customHeight="1"/>
    <row r="49" ht="21.75" customHeight="1"/>
    <row r="50" ht="21.75" customHeight="1"/>
    <row r="51" ht="21.75" customHeight="1"/>
    <row r="52" ht="21.75" customHeight="1"/>
  </sheetData>
  <mergeCells count="6">
    <mergeCell ref="E8:F8"/>
    <mergeCell ref="A30:B30"/>
    <mergeCell ref="A26:A28"/>
    <mergeCell ref="B26:E26"/>
    <mergeCell ref="B27:E27"/>
    <mergeCell ref="B28:E28"/>
  </mergeCells>
  <hyperlinks>
    <hyperlink ref="A10" r:id="rId1" display="https://www.yangming.com/en/esolution/long_term_schedule_detail?voyage=PS32604B" xr:uid="{634DD053-E913-4FCE-AA0F-5A4AFF1E4EC5}"/>
    <hyperlink ref="B10" r:id="rId2" display="https://www.yangming.com/en/esolution/vessel_schedule?vessel=NVTA" xr:uid="{5965042E-FD36-4472-825E-61D27A198812}"/>
    <hyperlink ref="A12" r:id="rId3" display="https://www.yangming.com/en/esolution/long_term_schedule_detail?voyage=PS32605B" xr:uid="{909D4156-4F06-4AF0-9D84-8E62601FB719}"/>
    <hyperlink ref="B12" r:id="rId4" display="https://www.yangming.com/en/esolution/vessel_schedule?vessel=YMMB" xr:uid="{BBEBDE8B-03F8-471D-9A78-A650F9F3A8DB}"/>
    <hyperlink ref="A14" r:id="rId5" display="https://www.yangming.com/en/esolution/long_term_schedule_detail?voyage=PS32607B" xr:uid="{3F277DF0-B892-4C38-A9FC-C32432A05CBA}"/>
    <hyperlink ref="B14" r:id="rId6" display="https://www.yangming.com/en/esolution/vessel_schedule?vessel=YMTT" xr:uid="{9EDB11C3-3864-4EBD-845F-AA7464AEAA92}"/>
    <hyperlink ref="A15" r:id="rId7" display="https://www.yangming.com/en/esolution/long_term_schedule_detail?voyage=PS32608B" xr:uid="{57F9BFA7-0C97-4CF3-B5D2-6D2B53B5FE16}"/>
    <hyperlink ref="B15" r:id="rId8" display="https://www.yangming.com/en/esolution/vessel_schedule?vessel=YMMT" xr:uid="{3154051D-F520-4486-925C-5EB6968924B2}"/>
    <hyperlink ref="A17" r:id="rId9" display="https://www.yangming.com/en/esolution/long_term_schedule_detail?voyage=PS32610B" xr:uid="{CB962596-23D2-4C47-BAED-8292603613F9}"/>
    <hyperlink ref="B17" r:id="rId10" display="https://www.yangming.com/en/esolution/vessel_schedule?vessel=YUNC" xr:uid="{43F3E61F-ECE6-46CE-84D8-6955BB30E004}"/>
    <hyperlink ref="A18" r:id="rId11" display="https://www.yangming.com/en/esolution/long_term_schedule_detail?voyage=PS32612B" xr:uid="{08B74883-551C-40F9-A853-D50841E9F310}"/>
    <hyperlink ref="B18" r:id="rId12" display="https://www.yangming.com/en/esolution/vessel_schedule?vessel=OCMT" xr:uid="{867E707A-5F0D-409B-AFDF-7747FB5484B0}"/>
    <hyperlink ref="A19" r:id="rId13" display="https://www.yangming.com/en/esolution/long_term_schedule_detail?voyage=PS32613B" xr:uid="{4F91B934-8EE9-4717-BAFA-908F2B153FA2}"/>
    <hyperlink ref="B19" r:id="rId14" display="https://www.yangming.com/en/esolution/vessel_schedule?vessel=CTNQ" xr:uid="{53719D4E-7474-48A0-A009-73F75C1AAD2A}"/>
    <hyperlink ref="A20" r:id="rId15" display="https://www.yangming.com/en/esolution/long_term_schedule_detail?voyage=PS32614B" xr:uid="{5FFE291B-4455-4D59-AD77-DB878BFD791F}"/>
    <hyperlink ref="B20" r:id="rId16" display="https://www.yangming.com/en/esolution/vessel_schedule?vessel=YUNA" xr:uid="{5793EA71-0253-4F08-90E6-FAC04E913E42}"/>
    <hyperlink ref="A21" r:id="rId17" display="https://www.yangming.com/en/esolution/long_term_schedule_detail?voyage=PS32615B" xr:uid="{E95D233B-2FC9-45C7-ACFA-5360EE6A34D9}"/>
    <hyperlink ref="B21" r:id="rId18" display="https://www.yangming.com/en/esolution/vessel_schedule?vessel=OACD" xr:uid="{51A87C61-247D-47A2-8D5C-5A97E7056B4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A60-639F-4C78-AE29-22202AECF3BC}">
  <sheetPr>
    <tabColor theme="5" tint="0.39997558519241921"/>
  </sheetPr>
  <dimension ref="A1:N53"/>
  <sheetViews>
    <sheetView topLeftCell="A25" workbookViewId="0">
      <selection activeCell="E8" sqref="E8"/>
    </sheetView>
  </sheetViews>
  <sheetFormatPr defaultColWidth="9.140625" defaultRowHeight="12.75"/>
  <cols>
    <col min="1" max="1" width="17" style="85" customWidth="1"/>
    <col min="2" max="2" width="39.42578125" style="85" bestFit="1" customWidth="1"/>
    <col min="3" max="3" width="18.140625" style="85" customWidth="1"/>
    <col min="4" max="4" width="18" style="85" customWidth="1"/>
    <col min="5" max="6" width="12.7109375" style="85" customWidth="1"/>
    <col min="7" max="8" width="18" style="85" customWidth="1"/>
    <col min="9" max="9" width="18.42578125" style="85" customWidth="1"/>
    <col min="10" max="10" width="11.5703125" style="85" customWidth="1"/>
    <col min="11" max="16384" width="9.140625" style="85"/>
  </cols>
  <sheetData>
    <row r="1" spans="1:9" ht="21.75" customHeight="1">
      <c r="C1" s="117"/>
      <c r="D1" s="116" t="s">
        <v>99</v>
      </c>
      <c r="E1" s="117"/>
    </row>
    <row r="2" spans="1:9" ht="21.75" customHeight="1">
      <c r="C2" s="117"/>
      <c r="D2" s="121" t="s">
        <v>48</v>
      </c>
      <c r="E2" s="117"/>
    </row>
    <row r="3" spans="1:9" ht="21.75" customHeight="1">
      <c r="C3" s="118"/>
      <c r="D3" s="119" t="s">
        <v>740</v>
      </c>
      <c r="E3" s="118"/>
    </row>
    <row r="4" spans="1:9" ht="21.75" customHeight="1">
      <c r="C4" s="117"/>
      <c r="D4" s="119" t="s">
        <v>100</v>
      </c>
      <c r="E4" s="117"/>
    </row>
    <row r="5" spans="1:9" s="87" customFormat="1" ht="21.75" customHeight="1">
      <c r="A5" s="94" t="s">
        <v>284</v>
      </c>
      <c r="E5" s="88"/>
      <c r="F5" s="89"/>
      <c r="I5" s="88"/>
    </row>
    <row r="6" spans="1:9" s="87" customFormat="1" ht="21.75" customHeight="1">
      <c r="A6" s="95" t="s">
        <v>43</v>
      </c>
      <c r="B6" s="90"/>
      <c r="C6" s="90"/>
      <c r="D6" s="91"/>
      <c r="E6" s="88"/>
      <c r="F6" s="89"/>
      <c r="I6" s="88"/>
    </row>
    <row r="7" spans="1:9" s="163" customFormat="1" ht="21.75" customHeight="1">
      <c r="A7" s="142" t="s">
        <v>739</v>
      </c>
      <c r="B7" s="143"/>
      <c r="C7" s="143"/>
      <c r="D7" s="144"/>
      <c r="E7" s="145"/>
      <c r="F7" s="162"/>
      <c r="I7" s="145"/>
    </row>
    <row r="8" spans="1:9" s="86" customFormat="1" ht="29.25" thickBot="1">
      <c r="A8" s="249" t="s">
        <v>27</v>
      </c>
      <c r="B8" s="249" t="s">
        <v>58</v>
      </c>
      <c r="C8" s="249" t="s">
        <v>34</v>
      </c>
      <c r="D8" s="250" t="s">
        <v>57</v>
      </c>
      <c r="E8" s="251" t="s">
        <v>420</v>
      </c>
      <c r="F8" s="251" t="s">
        <v>235</v>
      </c>
      <c r="G8" s="207"/>
    </row>
    <row r="9" spans="1:9" s="86" customFormat="1" ht="21.75" customHeight="1" thickTop="1">
      <c r="A9" s="177"/>
      <c r="B9" s="177"/>
      <c r="C9" s="177"/>
      <c r="D9" s="178" t="s">
        <v>4</v>
      </c>
      <c r="E9" s="179" t="s">
        <v>28</v>
      </c>
      <c r="F9" s="179" t="s">
        <v>36</v>
      </c>
      <c r="G9" s="207"/>
    </row>
    <row r="10" spans="1:9" s="86" customFormat="1" ht="21.75" customHeight="1">
      <c r="A10" s="253" t="s">
        <v>539</v>
      </c>
      <c r="B10" s="253" t="s">
        <v>261</v>
      </c>
      <c r="C10" s="272" t="s">
        <v>454</v>
      </c>
      <c r="D10" s="273">
        <v>46026</v>
      </c>
      <c r="E10" s="273">
        <v>46048</v>
      </c>
      <c r="F10" s="273">
        <v>46056</v>
      </c>
      <c r="G10" s="207"/>
    </row>
    <row r="11" spans="1:9" s="86" customFormat="1" ht="21.75" customHeight="1">
      <c r="A11" s="253" t="s">
        <v>540</v>
      </c>
      <c r="B11" s="253" t="s">
        <v>457</v>
      </c>
      <c r="C11" s="272" t="s">
        <v>260</v>
      </c>
      <c r="D11" s="273">
        <v>46033</v>
      </c>
      <c r="E11" s="273">
        <v>46055</v>
      </c>
      <c r="F11" s="273">
        <v>46063</v>
      </c>
      <c r="G11" s="207"/>
    </row>
    <row r="12" spans="1:9" s="86" customFormat="1" ht="21.75" customHeight="1">
      <c r="A12" s="253" t="s">
        <v>541</v>
      </c>
      <c r="B12" s="253" t="s">
        <v>456</v>
      </c>
      <c r="C12" s="272" t="s">
        <v>273</v>
      </c>
      <c r="D12" s="273">
        <v>46040</v>
      </c>
      <c r="E12" s="273">
        <v>46062</v>
      </c>
      <c r="F12" s="273">
        <v>46070</v>
      </c>
      <c r="G12" s="207"/>
    </row>
    <row r="13" spans="1:9" s="86" customFormat="1" ht="21.75" customHeight="1">
      <c r="A13" s="253" t="s">
        <v>542</v>
      </c>
      <c r="B13" s="253" t="s">
        <v>485</v>
      </c>
      <c r="C13" s="272" t="s">
        <v>260</v>
      </c>
      <c r="D13" s="273">
        <v>46047</v>
      </c>
      <c r="E13" s="273">
        <v>46069</v>
      </c>
      <c r="F13" s="273">
        <v>46077</v>
      </c>
      <c r="G13" s="207"/>
    </row>
    <row r="14" spans="1:9" s="86" customFormat="1" ht="21.75" customHeight="1">
      <c r="A14" s="253" t="s">
        <v>493</v>
      </c>
      <c r="B14" s="253" t="s">
        <v>446</v>
      </c>
      <c r="C14" s="272" t="s">
        <v>464</v>
      </c>
      <c r="D14" s="273">
        <v>46054</v>
      </c>
      <c r="E14" s="273">
        <v>46076</v>
      </c>
      <c r="F14" s="273">
        <v>46084</v>
      </c>
      <c r="G14" s="207"/>
    </row>
    <row r="15" spans="1:9" s="86" customFormat="1" ht="21.75" customHeight="1">
      <c r="A15" s="253" t="s">
        <v>528</v>
      </c>
      <c r="B15" s="253" t="s">
        <v>581</v>
      </c>
      <c r="C15" s="254" t="s">
        <v>582</v>
      </c>
      <c r="D15" s="255">
        <v>46061</v>
      </c>
      <c r="E15" s="255">
        <v>46083</v>
      </c>
      <c r="F15" s="255">
        <v>46091</v>
      </c>
      <c r="G15" s="207"/>
    </row>
    <row r="16" spans="1:9" s="86" customFormat="1" ht="21.75" customHeight="1">
      <c r="A16" s="253" t="s">
        <v>529</v>
      </c>
      <c r="B16" s="253" t="s">
        <v>484</v>
      </c>
      <c r="C16" s="254" t="s">
        <v>260</v>
      </c>
      <c r="D16" s="255">
        <v>46068</v>
      </c>
      <c r="E16" s="255">
        <v>46090</v>
      </c>
      <c r="F16" s="255">
        <v>46098</v>
      </c>
      <c r="G16" s="207"/>
    </row>
    <row r="17" spans="1:10" s="86" customFormat="1" ht="21.75" customHeight="1">
      <c r="A17" s="253" t="s">
        <v>530</v>
      </c>
      <c r="B17" s="253" t="s">
        <v>462</v>
      </c>
      <c r="C17" s="254" t="s">
        <v>321</v>
      </c>
      <c r="D17" s="255">
        <v>46075</v>
      </c>
      <c r="E17" s="255">
        <v>46097</v>
      </c>
      <c r="F17" s="255">
        <v>46105</v>
      </c>
      <c r="G17" s="207"/>
    </row>
    <row r="18" spans="1:10" s="86" customFormat="1" ht="21.75" customHeight="1">
      <c r="A18" s="282" t="s">
        <v>613</v>
      </c>
      <c r="B18" s="282" t="s">
        <v>573</v>
      </c>
      <c r="C18" s="282" t="s">
        <v>573</v>
      </c>
      <c r="D18" s="283">
        <f>+D17+7</f>
        <v>46082</v>
      </c>
      <c r="E18" s="284" t="s">
        <v>262</v>
      </c>
      <c r="F18" s="284" t="s">
        <v>262</v>
      </c>
      <c r="G18" s="207"/>
    </row>
    <row r="19" spans="1:10" s="86" customFormat="1" ht="21.75" customHeight="1">
      <c r="A19" s="253" t="s">
        <v>531</v>
      </c>
      <c r="B19" s="253" t="s">
        <v>477</v>
      </c>
      <c r="C19" s="254" t="s">
        <v>361</v>
      </c>
      <c r="D19" s="255">
        <v>46089</v>
      </c>
      <c r="E19" s="255">
        <v>46111</v>
      </c>
      <c r="F19" s="255">
        <v>46119</v>
      </c>
      <c r="G19" s="207"/>
    </row>
    <row r="20" spans="1:10" s="86" customFormat="1" ht="21.75" customHeight="1">
      <c r="A20" s="400" t="s">
        <v>597</v>
      </c>
      <c r="B20" s="400" t="s">
        <v>261</v>
      </c>
      <c r="C20" s="254" t="s">
        <v>452</v>
      </c>
      <c r="D20" s="255">
        <v>46096</v>
      </c>
      <c r="E20" s="255">
        <v>46118</v>
      </c>
      <c r="F20" s="255">
        <v>46126</v>
      </c>
      <c r="G20" s="207"/>
    </row>
    <row r="21" spans="1:10" s="86" customFormat="1" ht="21.75" customHeight="1">
      <c r="A21" s="400" t="s">
        <v>598</v>
      </c>
      <c r="B21" s="400" t="s">
        <v>455</v>
      </c>
      <c r="C21" s="254" t="s">
        <v>500</v>
      </c>
      <c r="D21" s="255">
        <v>46103</v>
      </c>
      <c r="E21" s="255">
        <v>46125</v>
      </c>
      <c r="F21" s="255">
        <v>46133</v>
      </c>
      <c r="G21" s="207"/>
    </row>
    <row r="22" spans="1:10" s="86" customFormat="1" ht="21.75" customHeight="1">
      <c r="A22" s="400" t="s">
        <v>599</v>
      </c>
      <c r="B22" s="400" t="s">
        <v>488</v>
      </c>
      <c r="C22" s="254" t="s">
        <v>363</v>
      </c>
      <c r="D22" s="255">
        <v>46110</v>
      </c>
      <c r="E22" s="255">
        <v>46132</v>
      </c>
      <c r="F22" s="255">
        <v>46140</v>
      </c>
      <c r="G22" s="207"/>
    </row>
    <row r="23" spans="1:10" s="86" customFormat="1" ht="21.75" customHeight="1">
      <c r="A23" s="400" t="s">
        <v>600</v>
      </c>
      <c r="B23" s="400" t="s">
        <v>702</v>
      </c>
      <c r="C23" s="254" t="s">
        <v>464</v>
      </c>
      <c r="D23" s="255">
        <v>46117</v>
      </c>
      <c r="E23" s="255">
        <v>46139</v>
      </c>
      <c r="F23" s="255">
        <v>46147</v>
      </c>
      <c r="G23" s="207"/>
    </row>
    <row r="24" spans="1:10" s="86" customFormat="1" ht="21.75" customHeight="1">
      <c r="A24" s="188"/>
      <c r="B24" s="188"/>
      <c r="C24" s="189"/>
      <c r="D24" s="187"/>
      <c r="E24" s="187"/>
      <c r="F24" s="187"/>
      <c r="G24" s="207"/>
    </row>
    <row r="25" spans="1:10" s="141" customFormat="1" ht="21.75" customHeight="1">
      <c r="A25" s="174"/>
      <c r="B25" s="86"/>
      <c r="C25" s="174"/>
      <c r="D25" s="174"/>
      <c r="E25" s="86"/>
      <c r="F25" s="174"/>
      <c r="G25" s="174"/>
      <c r="H25" s="86"/>
    </row>
    <row r="26" spans="1:10" s="141" customFormat="1" ht="21.75" customHeight="1">
      <c r="A26" s="146" t="s">
        <v>59</v>
      </c>
      <c r="B26" s="147"/>
      <c r="C26" s="147"/>
      <c r="D26" s="85"/>
      <c r="E26" s="85"/>
      <c r="F26" s="85"/>
      <c r="J26" s="85"/>
    </row>
    <row r="27" spans="1:10" ht="21.75" customHeight="1" thickBot="1">
      <c r="A27" s="148" t="s">
        <v>20</v>
      </c>
      <c r="B27" s="333" t="s">
        <v>517</v>
      </c>
      <c r="C27" s="333"/>
      <c r="G27" s="141"/>
      <c r="H27" s="141"/>
    </row>
    <row r="28" spans="1:10" ht="21.75" customHeight="1">
      <c r="A28" s="337" t="s">
        <v>230</v>
      </c>
      <c r="B28" s="352" t="s">
        <v>376</v>
      </c>
      <c r="C28" s="340"/>
      <c r="D28" s="340"/>
      <c r="E28" s="341"/>
      <c r="G28" s="141"/>
      <c r="H28" s="141"/>
    </row>
    <row r="29" spans="1:10" ht="21.75" customHeight="1">
      <c r="A29" s="338"/>
      <c r="B29" s="353" t="s">
        <v>289</v>
      </c>
      <c r="C29" s="342"/>
      <c r="D29" s="342"/>
      <c r="E29" s="343"/>
      <c r="G29" s="141"/>
      <c r="H29" s="141"/>
    </row>
    <row r="30" spans="1:10" ht="21.75" customHeight="1" thickBot="1">
      <c r="A30" s="339"/>
      <c r="B30" s="354" t="s">
        <v>377</v>
      </c>
      <c r="C30" s="344"/>
      <c r="D30" s="344"/>
      <c r="E30" s="345"/>
      <c r="G30" s="141"/>
      <c r="H30" s="141"/>
      <c r="J30" s="141"/>
    </row>
    <row r="31" spans="1:10" ht="21.75" customHeight="1">
      <c r="A31" s="146" t="s">
        <v>44</v>
      </c>
      <c r="B31" s="149"/>
      <c r="C31" s="147"/>
      <c r="J31" s="141"/>
    </row>
    <row r="32" spans="1:10" ht="34.5" customHeight="1">
      <c r="A32" s="336" t="s">
        <v>324</v>
      </c>
      <c r="B32" s="336"/>
      <c r="C32" s="185" t="s">
        <v>515</v>
      </c>
      <c r="J32" s="141"/>
    </row>
    <row r="33" spans="1:14" ht="21.75" customHeight="1">
      <c r="A33" s="148" t="s">
        <v>60</v>
      </c>
      <c r="B33" s="147"/>
      <c r="C33" s="185" t="s">
        <v>516</v>
      </c>
    </row>
    <row r="34" spans="1:14" s="141" customFormat="1" ht="21.75" customHeight="1">
      <c r="A34" s="44" t="s">
        <v>390</v>
      </c>
      <c r="B34" s="147"/>
      <c r="C34" s="85"/>
      <c r="D34" s="85"/>
      <c r="E34" s="85"/>
      <c r="F34" s="85"/>
      <c r="G34" s="85"/>
      <c r="H34" s="85"/>
      <c r="J34" s="85"/>
    </row>
    <row r="35" spans="1:14" s="141" customFormat="1" ht="21.75" customHeight="1">
      <c r="A35" s="44"/>
      <c r="B35" s="85"/>
      <c r="C35" s="85"/>
      <c r="D35" s="85"/>
      <c r="E35" s="85"/>
      <c r="F35" s="85"/>
      <c r="G35" s="85"/>
      <c r="H35" s="85"/>
      <c r="J35" s="85"/>
    </row>
    <row r="36" spans="1:14" s="141" customFormat="1" ht="21.75" customHeight="1">
      <c r="A36" s="196" t="s">
        <v>52</v>
      </c>
      <c r="B36" s="196" t="s">
        <v>53</v>
      </c>
      <c r="C36" s="196" t="s">
        <v>54</v>
      </c>
      <c r="D36" s="10"/>
      <c r="E36" s="37"/>
      <c r="F36" s="37"/>
      <c r="G36" s="85"/>
      <c r="H36" s="85"/>
      <c r="J36" s="85"/>
    </row>
    <row r="37" spans="1:14" ht="21.75" customHeight="1">
      <c r="A37" s="197" t="s">
        <v>422</v>
      </c>
      <c r="B37" s="197" t="s">
        <v>421</v>
      </c>
      <c r="C37" s="197" t="s">
        <v>297</v>
      </c>
      <c r="D37" s="6"/>
      <c r="E37" s="37"/>
      <c r="F37" s="37"/>
    </row>
    <row r="38" spans="1:14" ht="21.75" customHeight="1">
      <c r="A38" s="197" t="s">
        <v>11</v>
      </c>
      <c r="B38" s="197" t="s">
        <v>423</v>
      </c>
      <c r="C38" s="197" t="s">
        <v>297</v>
      </c>
      <c r="D38" s="2"/>
      <c r="E38" s="23"/>
      <c r="F38" s="23"/>
    </row>
    <row r="39" spans="1:14" ht="21.75" customHeight="1">
      <c r="G39" s="13"/>
      <c r="H39" s="10"/>
    </row>
    <row r="40" spans="1:14" ht="21.75" customHeight="1">
      <c r="G40" s="13"/>
      <c r="H40" s="10"/>
    </row>
    <row r="41" spans="1:14" ht="21.75" customHeight="1">
      <c r="G41" s="10"/>
      <c r="H41" s="10"/>
      <c r="L41" s="10"/>
      <c r="M41" s="10"/>
      <c r="N41" s="10"/>
    </row>
    <row r="42" spans="1:14" ht="21.75" customHeight="1">
      <c r="L42" s="10"/>
      <c r="M42" s="10"/>
      <c r="N42" s="10"/>
    </row>
    <row r="43" spans="1:14" ht="21.75" customHeight="1">
      <c r="L43" s="10"/>
      <c r="M43" s="10"/>
      <c r="N43" s="10"/>
    </row>
    <row r="45" spans="1:14" s="10" customFormat="1" ht="21.75" customHeight="1">
      <c r="A45" s="85"/>
      <c r="B45" s="85"/>
      <c r="C45" s="85"/>
      <c r="D45" s="85"/>
      <c r="E45" s="85"/>
      <c r="F45" s="85"/>
      <c r="G45" s="85"/>
      <c r="H45" s="85"/>
      <c r="L45" s="85"/>
      <c r="M45" s="85"/>
      <c r="N45" s="85"/>
    </row>
    <row r="46" spans="1:14" s="10" customFormat="1" ht="21.75" customHeight="1">
      <c r="A46" s="85"/>
      <c r="B46" s="85"/>
      <c r="C46" s="85"/>
      <c r="D46" s="85"/>
      <c r="E46" s="85"/>
      <c r="F46" s="85"/>
      <c r="G46" s="85"/>
      <c r="H46" s="85"/>
      <c r="L46" s="85"/>
      <c r="M46" s="85"/>
      <c r="N46" s="85"/>
    </row>
    <row r="47" spans="1:14" s="10" customFormat="1" ht="21.75" customHeight="1">
      <c r="A47" s="85"/>
      <c r="B47" s="85"/>
      <c r="C47" s="85"/>
      <c r="D47" s="85"/>
      <c r="E47" s="85"/>
      <c r="F47" s="85"/>
      <c r="G47" s="85"/>
      <c r="H47" s="85"/>
      <c r="L47" s="85"/>
      <c r="M47" s="85"/>
      <c r="N47" s="85"/>
    </row>
    <row r="48" spans="1:14" ht="21.75" customHeight="1"/>
    <row r="49" s="85" customFormat="1" ht="21.75" customHeight="1"/>
    <row r="50" s="85" customFormat="1" ht="21.75" customHeight="1"/>
    <row r="51" s="85" customFormat="1" ht="21.75" customHeight="1"/>
    <row r="52" s="85" customFormat="1" ht="21.75" customHeight="1"/>
    <row r="53" s="85" customFormat="1" ht="21.75" customHeight="1"/>
  </sheetData>
  <mergeCells count="6">
    <mergeCell ref="A32:B32"/>
    <mergeCell ref="B27:C27"/>
    <mergeCell ref="A28:A30"/>
    <mergeCell ref="B28:E28"/>
    <mergeCell ref="B29:E29"/>
    <mergeCell ref="B30:E30"/>
  </mergeCells>
  <hyperlinks>
    <hyperlink ref="A10" r:id="rId1" display="https://www.yangming.com/en/esolution/long_term_schedule_detail?voyage=GS22549AB" xr:uid="{7640AF32-CA81-4B04-88B5-79340EE2264C}"/>
    <hyperlink ref="B10" r:id="rId2" display="https://www.yangming.com/en/esolution/vessel_schedule?vessel=ONSW" xr:uid="{61E02B5D-6C78-48DC-8E02-C6628360BB5F}"/>
    <hyperlink ref="A11" r:id="rId3" display="https://www.yangming.com/en/esolution/long_term_schedule_detail?voyage=GS22550AB" xr:uid="{73145CAB-4932-468D-9ACB-ACB2E63A3604}"/>
    <hyperlink ref="B11" r:id="rId4" display="https://www.yangming.com/en/esolution/vessel_schedule?vessel=YTQL" xr:uid="{09D8274E-5FA0-473F-9307-F5E0AB8C7BD5}"/>
    <hyperlink ref="A12" r:id="rId5" display="https://www.yangming.com/en/esolution/long_term_schedule_detail?voyage=GS22551AB" xr:uid="{CE5C08E0-8A20-4132-8B9B-E2F015B5362A}"/>
    <hyperlink ref="B12" r:id="rId6" display="https://www.yangming.com/en/esolution/vessel_schedule?vessel=YWLD" xr:uid="{D7C16366-AE14-4032-BE2B-89BF20B8AB08}"/>
    <hyperlink ref="A13" r:id="rId7" display="https://www.yangming.com/en/esolution/long_term_schedule_detail?voyage=GS22552AB" xr:uid="{260FEBB6-A400-40EA-9808-D06AAAB89ED6}"/>
    <hyperlink ref="B13" r:id="rId8" display="https://www.yangming.com/en/esolution/vessel_schedule?vessel=HMNR" xr:uid="{B8A921B2-15E3-4326-967E-B4AEF8A136EB}"/>
    <hyperlink ref="A14" r:id="rId9" display="https://www.yangming.com/en/esolution/long_term_schedule_detail?voyage=GS22601B" xr:uid="{F59D4599-951F-4605-B115-CF6E654B0625}"/>
    <hyperlink ref="B14" r:id="rId10" display="https://www.yangming.com/en/esolution/vessel_schedule?vessel=YWDM" xr:uid="{60D6C988-6D3A-4175-90A7-4FEC028A6D8C}"/>
    <hyperlink ref="A15" r:id="rId11" display="https://www.yangming.com/en/esolution/long_term_schedule_detail?voyage=GS22602AB" xr:uid="{1977B1AB-79F2-4305-9CBF-CB7F00C21CEB}"/>
    <hyperlink ref="B15" r:id="rId12" display="https://www.yangming.com/en/esolution/vessel_schedule?vessel=OFWD" xr:uid="{464A861B-AE54-43BE-8FB5-245C30FED74D}"/>
    <hyperlink ref="A16" r:id="rId13" display="https://www.yangming.com/en/esolution/long_term_schedule_detail?voyage=GS22603AB" xr:uid="{FE997338-A97A-4DD9-8624-51C6982F1B99}"/>
    <hyperlink ref="B16" r:id="rId14" display="https://www.yangming.com/en/esolution/vessel_schedule?vessel=HBDA" xr:uid="{F6189089-BC04-41B5-90F1-B75F2E8277E4}"/>
    <hyperlink ref="A17" r:id="rId15" display="https://www.yangming.com/en/esolution/long_term_schedule_detail?voyage=GS22604AB" xr:uid="{9C572023-4AEB-4125-AAA0-9F5C3B221FEC}"/>
    <hyperlink ref="B17" r:id="rId16" display="https://www.yangming.com/en/esolution/vessel_schedule?vessel=HRAN" xr:uid="{078E4F0B-BD36-424E-ADAD-FC01A208482C}"/>
    <hyperlink ref="A19" r:id="rId17" display="https://www.yangming.com/en/esolution/long_term_schedule_detail?voyage=GS22606AB" xr:uid="{E8472ED0-4C9B-44E2-8438-7CA41C87C5FC}"/>
    <hyperlink ref="B19" r:id="rId18" display="https://www.yangming.com/en/esolution/vessel_schedule?vessel=OMAH" xr:uid="{0C3A3281-A448-48ED-A6EC-B88AC4FFBB36}"/>
    <hyperlink ref="A20" r:id="rId19" display="https://www.yangming.com/en/esolution/long_term_schedule_detail?voyage=GS22607AB" xr:uid="{CAC4E248-7902-4FE2-8DCB-31BCD5CB9FD5}"/>
    <hyperlink ref="B20" r:id="rId20" display="https://www.yangming.com/en/esolution/vessel_schedule?vessel=ONSW" xr:uid="{0D4C45D8-7D0D-4B69-9B41-2FBEE100629D}"/>
    <hyperlink ref="A21" r:id="rId21" display="https://www.yangming.com/en/esolution/long_term_schedule_detail?voyage=GS22608AB" xr:uid="{2A49E96F-789B-4EA4-9854-2E2430F8091D}"/>
    <hyperlink ref="B21" r:id="rId22" display="https://www.yangming.com/en/esolution/vessel_schedule?vessel=YWEG" xr:uid="{F1D84B63-FC7B-4679-B3ED-AE362DACDAE2}"/>
    <hyperlink ref="A22" r:id="rId23" display="https://www.yangming.com/en/esolution/long_term_schedule_detail?voyage=GS22609AB" xr:uid="{578CAAB2-BC70-4F21-99BE-70F7D6601EEF}"/>
    <hyperlink ref="B22" r:id="rId24" display="https://www.yangming.com/en/esolution/vessel_schedule?vessel=HGON" xr:uid="{81D7B8B4-606A-4CD0-823B-D1C57B7CA030}"/>
    <hyperlink ref="A23" r:id="rId25" display="https://www.yangming.com/en/esolution/long_term_schedule_detail?voyage=GS22610AB" xr:uid="{3CA42E14-4F42-4A3B-8728-E4F16F4E38E5}"/>
    <hyperlink ref="B23" r:id="rId26" display="https://www.yangming.com/en/esolution/vessel_schedule?vessel=HHNL" xr:uid="{7511C306-A9A8-4313-8E0D-EDACCD47AE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MENU</vt:lpstr>
      <vt:lpstr>PN2 (transit)</vt:lpstr>
      <vt:lpstr>EC4 (THX)</vt:lpstr>
      <vt:lpstr>EC3</vt:lpstr>
      <vt:lpstr>new EC3</vt:lpstr>
      <vt:lpstr>FP2</vt:lpstr>
      <vt:lpstr>new FP2</vt:lpstr>
      <vt:lpstr>PS3</vt:lpstr>
      <vt:lpstr>GS2</vt:lpstr>
      <vt:lpstr>MS2</vt:lpstr>
      <vt:lpstr>(AP1) PS7</vt:lpstr>
      <vt:lpstr>EC2</vt:lpstr>
      <vt:lpstr>new EC2</vt:lpstr>
      <vt:lpstr>SUM</vt:lpstr>
    </vt:vector>
  </TitlesOfParts>
  <Company>Yang Ming Vietnam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tdtrung</dc:creator>
  <cp:lastModifiedBy>YMHCM-CT/CS Bui Thi Nhu Ngoc (Isabella)</cp:lastModifiedBy>
  <cp:lastPrinted>2024-12-09T02:08:32Z</cp:lastPrinted>
  <dcterms:created xsi:type="dcterms:W3CDTF">2006-03-29T08:14:56Z</dcterms:created>
  <dcterms:modified xsi:type="dcterms:W3CDTF">2026-03-25T08:15:09Z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